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2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9"/>
  <c r="G19" s="1"/>
  <c r="E31"/>
  <c r="G31" s="1"/>
  <c r="E39"/>
  <c r="G39" s="1"/>
  <c r="E47"/>
  <c r="G47" s="1"/>
  <c r="E55"/>
  <c r="G55" s="1"/>
  <c r="E63"/>
  <c r="G63" s="1"/>
  <c r="E67"/>
  <c r="G67" s="1"/>
  <c r="E75"/>
  <c r="G75" s="1"/>
  <c r="E83"/>
  <c r="G83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3"/>
  <c r="G3" s="1"/>
  <c r="E11"/>
  <c r="G11" s="1"/>
  <c r="E15"/>
  <c r="G15" s="1"/>
  <c r="E23"/>
  <c r="G23" s="1"/>
  <c r="E27"/>
  <c r="G27" s="1"/>
  <c r="E35"/>
  <c r="G35" s="1"/>
  <c r="E43"/>
  <c r="G43" s="1"/>
  <c r="E51"/>
  <c r="G51" s="1"/>
  <c r="E59"/>
  <c r="G59" s="1"/>
  <c r="E71"/>
  <c r="G71" s="1"/>
  <c r="E79"/>
  <c r="G79" s="1"/>
  <c r="E87"/>
  <c r="G87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B60"/>
  <c r="D60" s="1"/>
  <c r="B64"/>
  <c r="D64" s="1"/>
  <c r="Q64" s="1"/>
  <c r="B68"/>
  <c r="D68" s="1"/>
  <c r="B72"/>
  <c r="D72" s="1"/>
  <c r="B76"/>
  <c r="D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Q35" s="1"/>
  <c r="B39"/>
  <c r="D39" s="1"/>
  <c r="Q39" s="1"/>
  <c r="B43"/>
  <c r="D43" s="1"/>
  <c r="B47"/>
  <c r="D47" s="1"/>
  <c r="B51"/>
  <c r="D51" s="1"/>
  <c r="B55"/>
  <c r="D55" s="1"/>
  <c r="Q55" s="1"/>
  <c r="B59"/>
  <c r="D59" s="1"/>
  <c r="Q59" s="1"/>
  <c r="B63"/>
  <c r="D63" s="1"/>
  <c r="B67"/>
  <c r="D67" s="1"/>
  <c r="Q67" s="1"/>
  <c r="B71"/>
  <c r="D71" s="1"/>
  <c r="B75"/>
  <c r="D75" s="1"/>
  <c r="B79"/>
  <c r="D79" s="1"/>
  <c r="B83"/>
  <c r="D83" s="1"/>
  <c r="B87"/>
  <c r="D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B13"/>
  <c r="D13" s="1"/>
  <c r="Q13" s="1"/>
  <c r="B17"/>
  <c r="D17" s="1"/>
  <c r="B21"/>
  <c r="D21" s="1"/>
  <c r="B25"/>
  <c r="D25" s="1"/>
  <c r="B29"/>
  <c r="D29" s="1"/>
  <c r="B33"/>
  <c r="D33" s="1"/>
  <c r="Q33" s="1"/>
  <c r="B37"/>
  <c r="D37" s="1"/>
  <c r="Q37" s="1"/>
  <c r="B41"/>
  <c r="D41" s="1"/>
  <c r="B45"/>
  <c r="D45" s="1"/>
  <c r="B49"/>
  <c r="D49" s="1"/>
  <c r="B53"/>
  <c r="D53" s="1"/>
  <c r="Q53" s="1"/>
  <c r="B57"/>
  <c r="D57" s="1"/>
  <c r="B61"/>
  <c r="D61" s="1"/>
  <c r="B65"/>
  <c r="D65" s="1"/>
  <c r="Q65" s="1"/>
  <c r="B69"/>
  <c r="D69" s="1"/>
  <c r="Q69" s="1"/>
  <c r="B73"/>
  <c r="D73" s="1"/>
  <c r="B77"/>
  <c r="D77" s="1"/>
  <c r="B81"/>
  <c r="D81" s="1"/>
  <c r="B85"/>
  <c r="D85" s="1"/>
  <c r="Q85" s="1"/>
  <c r="B89"/>
  <c r="D89" s="1"/>
  <c r="Q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73" i="81" l="1"/>
  <c r="Q54"/>
  <c r="Q9"/>
  <c r="Q87"/>
  <c r="Q76"/>
  <c r="Q21"/>
  <c r="Q68"/>
  <c r="Q57"/>
  <c r="Q41"/>
  <c r="Q25"/>
  <c r="Q20"/>
  <c r="Q4"/>
  <c r="Q47"/>
  <c r="Q40"/>
  <c r="Q24"/>
  <c r="Q17"/>
  <c r="Q49"/>
  <c r="Q52"/>
  <c r="Q28"/>
  <c r="Q75"/>
  <c r="Q15"/>
  <c r="Q31"/>
  <c r="Q36"/>
  <c r="Q97"/>
  <c r="Q27"/>
  <c r="Q19"/>
  <c r="Q83"/>
  <c r="Q81"/>
  <c r="Q56"/>
  <c r="Q51"/>
  <c r="Q23"/>
  <c r="Q88"/>
  <c r="Q72"/>
  <c r="Q71"/>
  <c r="Q63"/>
  <c r="Q61"/>
  <c r="Q43"/>
  <c r="Q7"/>
  <c r="Q93"/>
  <c r="Q79"/>
  <c r="Q77"/>
  <c r="Q60"/>
  <c r="Q45"/>
  <c r="Q29"/>
  <c r="Q11"/>
  <c r="Q8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B72" i="63"/>
  <c r="AB68"/>
  <c r="AB60"/>
  <c r="AB4"/>
  <c r="AB93"/>
  <c r="AB89"/>
  <c r="AB85"/>
  <c r="AB81"/>
  <c r="AB77"/>
  <c r="AB73"/>
  <c r="AB69"/>
  <c r="AB85" i="62"/>
  <c r="AB73"/>
  <c r="AB69"/>
  <c r="AB61"/>
  <c r="AB57"/>
  <c r="AB41"/>
  <c r="AB37"/>
  <c r="AB33"/>
  <c r="AB60"/>
  <c r="AB80" i="61"/>
  <c r="AB76"/>
  <c r="AB68"/>
  <c r="AB56"/>
  <c r="AB52"/>
  <c r="AB48"/>
  <c r="AB4"/>
  <c r="AB93"/>
  <c r="AB81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5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AC78"/>
  <c r="U78"/>
  <c r="N78"/>
  <c r="F78"/>
  <c r="U77"/>
  <c r="N77"/>
  <c r="U76"/>
  <c r="F76"/>
  <c r="U75"/>
  <c r="N75"/>
  <c r="F75"/>
  <c r="U74"/>
  <c r="N74"/>
  <c r="F74"/>
  <c r="U73"/>
  <c r="N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U37"/>
  <c r="F37"/>
  <c r="U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F69"/>
  <c r="U68"/>
  <c r="F68"/>
  <c r="U67"/>
  <c r="N67"/>
  <c r="F67"/>
  <c r="U66"/>
  <c r="U65"/>
  <c r="N65"/>
  <c r="F65"/>
  <c r="U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F38"/>
  <c r="U37"/>
  <c r="N37"/>
  <c r="F37"/>
  <c r="U36"/>
  <c r="U35"/>
  <c r="N35"/>
  <c r="F35"/>
  <c r="U34"/>
  <c r="F34"/>
  <c r="U33"/>
  <c r="N33"/>
  <c r="F33"/>
  <c r="U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F74"/>
  <c r="U73"/>
  <c r="U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U21"/>
  <c r="N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F73"/>
  <c r="U72"/>
  <c r="N72"/>
  <c r="F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U11"/>
  <c r="U10"/>
  <c r="F10"/>
  <c r="U9"/>
  <c r="U8"/>
  <c r="F8"/>
  <c r="U7"/>
  <c r="N7"/>
  <c r="F7"/>
  <c r="U6"/>
  <c r="N6"/>
  <c r="U5"/>
  <c r="N5"/>
  <c r="U4"/>
  <c r="F4"/>
  <c r="U3"/>
  <c r="L99"/>
  <c r="A1"/>
  <c r="F73" i="56" l="1"/>
  <c r="O99" i="81"/>
  <c r="L99"/>
  <c r="I99"/>
  <c r="F99"/>
  <c r="C99"/>
  <c r="F61" i="63"/>
  <c r="F81"/>
  <c r="F78"/>
  <c r="C99"/>
  <c r="F52"/>
  <c r="F43"/>
  <c r="B99"/>
  <c r="F79" i="62"/>
  <c r="F77"/>
  <c r="F73"/>
  <c r="F34"/>
  <c r="F66" i="56"/>
  <c r="C99"/>
  <c r="F21"/>
  <c r="B99"/>
  <c r="F76" i="55"/>
  <c r="C99"/>
  <c r="F12"/>
  <c r="F11"/>
  <c r="F87" i="58"/>
  <c r="F49"/>
  <c r="F71" i="57"/>
  <c r="C99"/>
  <c r="F36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24"/>
  <c r="V87"/>
  <c r="O98"/>
  <c r="V24" i="56"/>
  <c r="V26"/>
  <c r="O35"/>
  <c r="V40"/>
  <c r="O51"/>
  <c r="N8" i="55"/>
  <c r="F9"/>
  <c r="I99"/>
  <c r="M99"/>
  <c r="G10"/>
  <c r="N12"/>
  <c r="O12" s="1"/>
  <c r="F13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84"/>
  <c r="O21" i="56"/>
  <c r="O53"/>
  <c r="O61"/>
  <c r="O69"/>
  <c r="O86" i="55"/>
  <c r="O7" i="56"/>
  <c r="O23"/>
  <c r="V28"/>
  <c r="V39"/>
  <c r="V44"/>
  <c r="V63"/>
  <c r="V82"/>
  <c r="J99" i="55"/>
  <c r="N24"/>
  <c r="O24" s="1"/>
  <c r="N40"/>
  <c r="O40" s="1"/>
  <c r="N56"/>
  <c r="O56" s="1"/>
  <c r="O96"/>
  <c r="O56" i="56"/>
  <c r="V25" i="58"/>
  <c r="V38"/>
  <c r="V54"/>
  <c r="V89"/>
  <c r="V75" i="55"/>
  <c r="V56" i="56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64" i="55"/>
  <c r="V68"/>
  <c r="V72"/>
  <c r="V76"/>
  <c r="V80"/>
  <c r="V84"/>
  <c r="V88"/>
  <c r="V92"/>
  <c r="V96"/>
  <c r="F3" i="56"/>
  <c r="V9"/>
  <c r="V21"/>
  <c r="V29"/>
  <c r="V41"/>
  <c r="V45"/>
  <c r="V49"/>
  <c r="V53"/>
  <c r="V61"/>
  <c r="V65"/>
  <c r="V69"/>
  <c r="V73"/>
  <c r="V81"/>
  <c r="V85"/>
  <c r="V89"/>
  <c r="V97"/>
  <c r="N3" i="57"/>
  <c r="N3" i="56"/>
  <c r="N90" i="57"/>
  <c r="F91"/>
  <c r="K99" i="58"/>
  <c r="U99"/>
  <c r="F9"/>
  <c r="F17"/>
  <c r="O26"/>
  <c r="V42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14" i="55" l="1"/>
  <c r="O9"/>
  <c r="O71"/>
  <c r="O27"/>
  <c r="P99" i="81"/>
  <c r="D99"/>
  <c r="K99"/>
  <c r="M99" s="1"/>
  <c r="H99"/>
  <c r="J99" s="1"/>
  <c r="E99"/>
  <c r="G99" s="1"/>
  <c r="O48" i="57"/>
  <c r="O64"/>
  <c r="O78" i="56"/>
  <c r="O66"/>
  <c r="O62"/>
  <c r="O54"/>
  <c r="O46"/>
  <c r="O30"/>
  <c r="O26"/>
  <c r="O10"/>
  <c r="O78" i="55"/>
  <c r="O74"/>
  <c r="O66"/>
  <c r="O5" i="56"/>
  <c r="O93"/>
  <c r="O60"/>
  <c r="V37"/>
  <c r="V33"/>
  <c r="G3"/>
  <c r="V16" i="55"/>
  <c r="V51"/>
  <c r="G26"/>
  <c r="V77" i="56"/>
  <c r="F99"/>
  <c r="O96"/>
  <c r="O88"/>
  <c r="O84"/>
  <c r="O76"/>
  <c r="O57"/>
  <c r="O29"/>
  <c r="O25"/>
  <c r="O13"/>
  <c r="G70" i="55"/>
  <c r="O62"/>
  <c r="G59"/>
  <c r="V59" s="1"/>
  <c r="O46"/>
  <c r="O38"/>
  <c r="O30"/>
  <c r="O93" i="58"/>
  <c r="O65"/>
  <c r="O57"/>
  <c r="O45"/>
  <c r="V74"/>
  <c r="G34" i="57"/>
  <c r="V34" s="1"/>
  <c r="G90"/>
  <c r="V90" s="1"/>
  <c r="G66"/>
  <c r="V66" s="1"/>
  <c r="G62"/>
  <c r="V62" s="1"/>
  <c r="G46"/>
  <c r="V46" s="1"/>
  <c r="G26"/>
  <c r="V2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5" i="57" l="1"/>
  <c r="O46"/>
  <c r="O34"/>
  <c r="O66"/>
  <c r="O90"/>
  <c r="Q99" i="81"/>
  <c r="O4" i="56"/>
  <c r="V70" i="55"/>
  <c r="O70"/>
  <c r="O59"/>
  <c r="O49"/>
  <c r="O77" i="57"/>
  <c r="O25"/>
  <c r="O62"/>
  <c r="O26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G42" i="78"/>
  <c r="H26"/>
  <c r="H27"/>
  <c r="I30"/>
  <c r="L21"/>
  <c r="G48"/>
  <c r="J30"/>
  <c r="H66"/>
  <c r="L69"/>
  <c r="O10"/>
  <c r="Q25"/>
  <c r="N48"/>
  <c r="Q80"/>
  <c r="L60"/>
  <c r="G98"/>
  <c r="P46"/>
  <c r="G2"/>
  <c r="B35"/>
  <c r="L77"/>
  <c r="J93"/>
  <c r="O24"/>
  <c r="O97"/>
  <c r="K41"/>
  <c r="L13"/>
  <c r="O34"/>
  <c r="P42"/>
  <c r="P20"/>
  <c r="K50"/>
  <c r="I17"/>
  <c r="Q20"/>
  <c r="K96"/>
  <c r="I24"/>
  <c r="O13"/>
  <c r="N17"/>
  <c r="L38"/>
  <c r="B68"/>
  <c r="G27"/>
  <c r="O87"/>
  <c r="H42"/>
  <c r="I32"/>
  <c r="H21"/>
  <c r="J6"/>
  <c r="O94"/>
  <c r="O65"/>
  <c r="G35"/>
  <c r="L56"/>
  <c r="P66"/>
  <c r="L18"/>
  <c r="N59"/>
  <c r="Q73"/>
  <c r="I10"/>
  <c r="B37"/>
  <c r="N15"/>
  <c r="I90"/>
  <c r="N42"/>
  <c r="B54"/>
  <c r="Q39"/>
  <c r="I46"/>
  <c r="P37"/>
  <c r="G77"/>
  <c r="L95"/>
  <c r="B56"/>
  <c r="J9"/>
  <c r="N40"/>
  <c r="Q84"/>
  <c r="P75"/>
  <c r="P6"/>
  <c r="P8"/>
  <c r="G67"/>
  <c r="P26"/>
  <c r="I39"/>
  <c r="I23"/>
  <c r="B3"/>
  <c r="B19"/>
  <c r="I16"/>
  <c r="Q91"/>
  <c r="P85"/>
  <c r="Q42"/>
  <c r="Q90"/>
  <c r="I33"/>
  <c r="H48"/>
  <c r="O96"/>
  <c r="J76"/>
  <c r="K24"/>
  <c r="H31"/>
  <c r="K62"/>
  <c r="Q16"/>
  <c r="Q33"/>
  <c r="L83"/>
  <c r="K71"/>
  <c r="H91"/>
  <c r="J51"/>
  <c r="H90"/>
  <c r="N21"/>
  <c r="G79"/>
  <c r="Q48"/>
  <c r="P52"/>
  <c r="P87"/>
  <c r="I66"/>
  <c r="O11"/>
  <c r="L22"/>
  <c r="O5"/>
  <c r="I36"/>
  <c r="J46"/>
  <c r="B28"/>
  <c r="Q67"/>
  <c r="P32"/>
  <c r="K94"/>
  <c r="I49"/>
  <c r="O57"/>
  <c r="J59"/>
  <c r="L82"/>
  <c r="G28"/>
  <c r="N32"/>
  <c r="B8"/>
  <c r="O75"/>
  <c r="H57"/>
  <c r="G80"/>
  <c r="B9"/>
  <c r="L7"/>
  <c r="K31"/>
  <c r="H92"/>
  <c r="N95"/>
  <c r="N60"/>
  <c r="B58"/>
  <c r="P50"/>
  <c r="K23"/>
  <c r="N54"/>
  <c r="J33"/>
  <c r="N86"/>
  <c r="O73"/>
  <c r="B36"/>
  <c r="H10"/>
  <c r="P22"/>
  <c r="P71"/>
  <c r="K19"/>
  <c r="J3"/>
  <c r="J71"/>
  <c r="P11"/>
  <c r="N94"/>
  <c r="O66"/>
  <c r="G60"/>
  <c r="I4"/>
  <c r="G43"/>
  <c r="K54"/>
  <c r="K45"/>
  <c r="Q18"/>
  <c r="H53"/>
  <c r="Q36"/>
  <c r="L3"/>
  <c r="I88"/>
  <c r="K43"/>
  <c r="H11"/>
  <c r="Q55"/>
  <c r="H54"/>
  <c r="G86"/>
  <c r="I19"/>
  <c r="J19"/>
  <c r="L75"/>
  <c r="P19"/>
  <c r="G91"/>
  <c r="K80"/>
  <c r="I59"/>
  <c r="Q69"/>
  <c r="K77"/>
  <c r="I70"/>
  <c r="Q60"/>
  <c r="O40"/>
  <c r="B97"/>
  <c r="K64"/>
  <c r="J66"/>
  <c r="B62"/>
  <c r="P96"/>
  <c r="N51"/>
  <c r="P23"/>
  <c r="I48"/>
  <c r="N75"/>
  <c r="H86"/>
  <c r="I54"/>
  <c r="L27"/>
  <c r="Q46"/>
  <c r="H40"/>
  <c r="N63"/>
  <c r="G7"/>
  <c r="N26"/>
  <c r="Q6"/>
  <c r="Q23"/>
  <c r="K9"/>
  <c r="L86"/>
  <c r="L36"/>
  <c r="J41"/>
  <c r="B73"/>
  <c r="Q79"/>
  <c r="K25"/>
  <c r="N88"/>
  <c r="B27"/>
  <c r="L12"/>
  <c r="L26"/>
  <c r="O79"/>
  <c r="K91"/>
  <c r="O68"/>
  <c r="G24"/>
  <c r="N24"/>
  <c r="L34"/>
  <c r="H93"/>
  <c r="N47"/>
  <c r="H58"/>
  <c r="K84"/>
  <c r="O39"/>
  <c r="I89"/>
  <c r="Q47"/>
  <c r="H81"/>
  <c r="H12"/>
  <c r="N7"/>
  <c r="L32"/>
  <c r="J11"/>
  <c r="P73"/>
  <c r="O58"/>
  <c r="N98"/>
  <c r="H68"/>
  <c r="I57"/>
  <c r="P16"/>
  <c r="N61"/>
  <c r="K35"/>
  <c r="Q26"/>
  <c r="P97"/>
  <c r="H75"/>
  <c r="N28"/>
  <c r="K44"/>
  <c r="K92"/>
  <c r="H7"/>
  <c r="B5"/>
  <c r="K75"/>
  <c r="G88"/>
  <c r="E1"/>
  <c r="H39"/>
  <c r="O23"/>
  <c r="L84"/>
  <c r="B23"/>
  <c r="L93"/>
  <c r="O78"/>
  <c r="L50"/>
  <c r="I77"/>
  <c r="B59"/>
  <c r="N90"/>
  <c r="H37"/>
  <c r="G76"/>
  <c r="J43"/>
  <c r="L10"/>
  <c r="G14"/>
  <c r="J16"/>
  <c r="I31"/>
  <c r="K55"/>
  <c r="J50"/>
  <c r="J83"/>
  <c r="K32"/>
  <c r="H36"/>
  <c r="I56"/>
  <c r="J7"/>
  <c r="H47"/>
  <c r="O69"/>
  <c r="J52"/>
  <c r="O77"/>
  <c r="H87"/>
  <c r="O50"/>
  <c r="N45"/>
  <c r="Q52"/>
  <c r="H2"/>
  <c r="P81"/>
  <c r="Q49"/>
  <c r="K7"/>
  <c r="J58"/>
  <c r="L48"/>
  <c r="H9"/>
  <c r="P95"/>
  <c r="H22"/>
  <c r="G81"/>
  <c r="L49"/>
  <c r="P51"/>
  <c r="G31"/>
  <c r="L91"/>
  <c r="B16"/>
  <c r="J86"/>
  <c r="J91"/>
  <c r="J14"/>
  <c r="G55"/>
  <c r="B83"/>
  <c r="N49"/>
  <c r="L61"/>
  <c r="L70"/>
  <c r="J70"/>
  <c r="I92"/>
  <c r="G59"/>
  <c r="I25"/>
  <c r="L64"/>
  <c r="K98"/>
  <c r="O89"/>
  <c r="J12"/>
  <c r="G12"/>
  <c r="B67"/>
  <c r="L23"/>
  <c r="K27"/>
  <c r="L94"/>
  <c r="O64"/>
  <c r="B31"/>
  <c r="N33"/>
  <c r="N58"/>
  <c r="N18"/>
  <c r="G34"/>
  <c r="O55"/>
  <c r="Q38"/>
  <c r="I34"/>
  <c r="I83"/>
  <c r="G18"/>
  <c r="P49"/>
  <c r="J38"/>
  <c r="G89"/>
  <c r="K28"/>
  <c r="N62"/>
  <c r="G16"/>
  <c r="B82"/>
  <c r="B50"/>
  <c r="H24"/>
  <c r="B86"/>
  <c r="Q68"/>
  <c r="H96"/>
  <c r="P10"/>
  <c r="J29"/>
  <c r="P38"/>
  <c r="Q92"/>
  <c r="N74"/>
  <c r="Q9"/>
  <c r="O74"/>
  <c r="K58"/>
  <c r="K13"/>
  <c r="P40"/>
  <c r="H18"/>
  <c r="B13"/>
  <c r="H71"/>
  <c r="G51"/>
  <c r="N65"/>
  <c r="N84"/>
  <c r="K97"/>
  <c r="O49"/>
  <c r="G92"/>
  <c r="H20"/>
  <c r="N37"/>
  <c r="J35"/>
  <c r="O19"/>
  <c r="B4"/>
  <c r="O36"/>
  <c r="B89"/>
  <c r="L92"/>
  <c r="K72"/>
  <c r="O17"/>
  <c r="Q82"/>
  <c r="G37"/>
  <c r="J48"/>
  <c r="K16"/>
  <c r="G84"/>
  <c r="I47"/>
  <c r="P43"/>
  <c r="N57"/>
  <c r="I21"/>
  <c r="P98"/>
  <c r="J22"/>
  <c r="H34"/>
  <c r="G52"/>
  <c r="L8"/>
  <c r="J23"/>
  <c r="B92"/>
  <c r="G95"/>
  <c r="Q70"/>
  <c r="D1"/>
  <c r="O29"/>
  <c r="J21"/>
  <c r="I45"/>
  <c r="O22"/>
  <c r="Q62"/>
  <c r="K36"/>
  <c r="O61"/>
  <c r="K79"/>
  <c r="P24"/>
  <c r="N52"/>
  <c r="G39"/>
  <c r="N68"/>
  <c r="H23"/>
  <c r="Q85"/>
  <c r="Q41"/>
  <c r="B40"/>
  <c r="N67"/>
  <c r="L28"/>
  <c r="K39"/>
  <c r="I69"/>
  <c r="H77"/>
  <c r="K48"/>
  <c r="H33"/>
  <c r="Q27"/>
  <c r="H88"/>
  <c r="N72"/>
  <c r="I84"/>
  <c r="P59"/>
  <c r="H59"/>
  <c r="P14"/>
  <c r="P92"/>
  <c r="G64"/>
  <c r="N29"/>
  <c r="Q63"/>
  <c r="L81"/>
  <c r="J10"/>
  <c r="N3"/>
  <c r="G97"/>
  <c r="B64"/>
  <c r="B34"/>
  <c r="L90"/>
  <c r="P70"/>
  <c r="O85"/>
  <c r="O16"/>
  <c r="G85"/>
  <c r="O30"/>
  <c r="O90"/>
  <c r="N79"/>
  <c r="H60"/>
  <c r="I52"/>
  <c r="L5"/>
  <c r="O84"/>
  <c r="N14"/>
  <c r="G74"/>
  <c r="P64"/>
  <c r="P86"/>
  <c r="I18"/>
  <c r="N50"/>
  <c r="P62"/>
  <c r="K14"/>
  <c r="Q17"/>
  <c r="H78"/>
  <c r="G9"/>
  <c r="O27"/>
  <c r="J89"/>
  <c r="P9"/>
  <c r="G41"/>
  <c r="I40"/>
  <c r="J97"/>
  <c r="I85"/>
  <c r="I81"/>
  <c r="J26"/>
  <c r="G57"/>
  <c r="P91"/>
  <c r="K93"/>
  <c r="N96"/>
  <c r="I43"/>
  <c r="K38"/>
  <c r="P74"/>
  <c r="H46"/>
  <c r="B51"/>
  <c r="J34"/>
  <c r="J61"/>
  <c r="B30"/>
  <c r="G96"/>
  <c r="L40"/>
  <c r="L47"/>
  <c r="G63"/>
  <c r="B20"/>
  <c r="J55"/>
  <c r="G78"/>
  <c r="G29"/>
  <c r="K56"/>
  <c r="N93"/>
  <c r="N76"/>
  <c r="G44"/>
  <c r="J79"/>
  <c r="O59"/>
  <c r="N92"/>
  <c r="P69"/>
  <c r="O80"/>
  <c r="G90"/>
  <c r="B29"/>
  <c r="H45"/>
  <c r="I13"/>
  <c r="I26"/>
  <c r="B12"/>
  <c r="P72"/>
  <c r="Q50"/>
  <c r="K65"/>
  <c r="P82"/>
  <c r="O9"/>
  <c r="L54"/>
  <c r="L97"/>
  <c r="K52"/>
  <c r="B45"/>
  <c r="I3"/>
  <c r="O86"/>
  <c r="B95"/>
  <c r="G75"/>
  <c r="G61"/>
  <c r="B87"/>
  <c r="J31"/>
  <c r="K57"/>
  <c r="G4"/>
  <c r="N39"/>
  <c r="B26"/>
  <c r="O48"/>
  <c r="P44"/>
  <c r="G46"/>
  <c r="G30"/>
  <c r="Q72"/>
  <c r="O21"/>
  <c r="O51"/>
  <c r="O37"/>
  <c r="J13"/>
  <c r="N91"/>
  <c r="Q87"/>
  <c r="B14"/>
  <c r="B33"/>
  <c r="G21"/>
  <c r="O41"/>
  <c r="L39"/>
  <c r="O53"/>
  <c r="J28"/>
  <c r="K6"/>
  <c r="L73"/>
  <c r="G49"/>
  <c r="K59"/>
  <c r="Q96"/>
  <c r="G20"/>
  <c r="P31"/>
  <c r="O33"/>
  <c r="G93"/>
  <c r="J96"/>
  <c r="G83"/>
  <c r="Q76"/>
  <c r="Q97"/>
  <c r="H85"/>
  <c r="O20"/>
  <c r="O92"/>
  <c r="K63"/>
  <c r="N11"/>
  <c r="H13"/>
  <c r="Q44"/>
  <c r="L76"/>
  <c r="K53"/>
  <c r="H82"/>
  <c r="H3"/>
  <c r="H98"/>
  <c r="I86"/>
  <c r="J92"/>
  <c r="P65"/>
  <c r="B53"/>
  <c r="K88"/>
  <c r="J82"/>
  <c r="B66"/>
  <c r="J78"/>
  <c r="I22"/>
  <c r="Q88"/>
  <c r="I75"/>
  <c r="Q15"/>
  <c r="H73"/>
  <c r="B76"/>
  <c r="P30"/>
  <c r="B77"/>
  <c r="Q32"/>
  <c r="B48"/>
  <c r="Q13"/>
  <c r="I41"/>
  <c r="P83"/>
  <c r="P25"/>
  <c r="J80"/>
  <c r="Q22"/>
  <c r="J37"/>
  <c r="P90"/>
  <c r="G15"/>
  <c r="K4"/>
  <c r="I37"/>
  <c r="J17"/>
  <c r="J73"/>
  <c r="K47"/>
  <c r="P79"/>
  <c r="H74"/>
  <c r="K12"/>
  <c r="B39"/>
  <c r="H16"/>
  <c r="Q78"/>
  <c r="P4"/>
  <c r="B71"/>
  <c r="P93"/>
  <c r="L24"/>
  <c r="L44"/>
  <c r="N22"/>
  <c r="P67"/>
  <c r="P39"/>
  <c r="N69"/>
  <c r="G72"/>
  <c r="I20"/>
  <c r="H63"/>
  <c r="K87"/>
  <c r="G5"/>
  <c r="H28"/>
  <c r="K82"/>
  <c r="O32"/>
  <c r="G33"/>
  <c r="Q56"/>
  <c r="Q31"/>
  <c r="O93"/>
  <c r="H15"/>
  <c r="I44"/>
  <c r="K11"/>
  <c r="N12"/>
  <c r="N43"/>
  <c r="B32"/>
  <c r="Q5"/>
  <c r="I79"/>
  <c r="P36"/>
  <c r="O3"/>
  <c r="H5"/>
  <c r="B90"/>
  <c r="G11"/>
  <c r="H43"/>
  <c r="B11"/>
  <c r="L43"/>
  <c r="K78"/>
  <c r="I76"/>
  <c r="H49"/>
  <c r="H35"/>
  <c r="J95"/>
  <c r="J85"/>
  <c r="H65"/>
  <c r="K95"/>
  <c r="H4"/>
  <c r="B96"/>
  <c r="K85"/>
  <c r="B94"/>
  <c r="K18"/>
  <c r="G40"/>
  <c r="Q64"/>
  <c r="K90"/>
  <c r="H69"/>
  <c r="Q19"/>
  <c r="G66"/>
  <c r="Q51"/>
  <c r="G58"/>
  <c r="B52"/>
  <c r="I71"/>
  <c r="N6"/>
  <c r="O25"/>
  <c r="J45"/>
  <c r="N13"/>
  <c r="J57"/>
  <c r="O67"/>
  <c r="I96"/>
  <c r="N97"/>
  <c r="O38"/>
  <c r="K81"/>
  <c r="P33"/>
  <c r="B38"/>
  <c r="N8"/>
  <c r="L42"/>
  <c r="N56"/>
  <c r="J98"/>
  <c r="F1"/>
  <c r="N80"/>
  <c r="G62"/>
  <c r="K73"/>
  <c r="J72"/>
  <c r="H79"/>
  <c r="L62"/>
  <c r="L59"/>
  <c r="Q37"/>
  <c r="Q53"/>
  <c r="Q3"/>
  <c r="K66"/>
  <c r="N19"/>
  <c r="J81"/>
  <c r="B22"/>
  <c r="N25"/>
  <c r="K70"/>
  <c r="L35"/>
  <c r="N64"/>
  <c r="P84"/>
  <c r="G32"/>
  <c r="H6"/>
  <c r="L63"/>
  <c r="L66"/>
  <c r="K29"/>
  <c r="I38"/>
  <c r="B43"/>
  <c r="K89"/>
  <c r="L45"/>
  <c r="N46"/>
  <c r="B17"/>
  <c r="Q8"/>
  <c r="L98"/>
  <c r="G68"/>
  <c r="K34"/>
  <c r="J8"/>
  <c r="N36"/>
  <c r="K46"/>
  <c r="Q29"/>
  <c r="O88"/>
  <c r="L9"/>
  <c r="P89"/>
  <c r="Q95"/>
  <c r="I91"/>
  <c r="L31"/>
  <c r="N66"/>
  <c r="J39"/>
  <c r="Q28"/>
  <c r="Q75"/>
  <c r="J84"/>
  <c r="H72"/>
  <c r="L14"/>
  <c r="G70"/>
  <c r="I35"/>
  <c r="K3"/>
  <c r="Q12"/>
  <c r="H51"/>
  <c r="O4"/>
  <c r="K60"/>
  <c r="J47"/>
  <c r="O70"/>
  <c r="P53"/>
  <c r="K42"/>
  <c r="P18"/>
  <c r="O35"/>
  <c r="J65"/>
  <c r="P21"/>
  <c r="J75"/>
  <c r="G13"/>
  <c r="I60"/>
  <c r="I9"/>
  <c r="O18"/>
  <c r="N27"/>
  <c r="K21"/>
  <c r="P41"/>
  <c r="K86"/>
  <c r="P78"/>
  <c r="Q24"/>
  <c r="O42"/>
  <c r="Q4"/>
  <c r="I28"/>
  <c r="Q7"/>
  <c r="I62"/>
  <c r="P35"/>
  <c r="G82"/>
  <c r="J44"/>
  <c r="O95"/>
  <c r="J74"/>
  <c r="H62"/>
  <c r="P12"/>
  <c r="J25"/>
  <c r="H89"/>
  <c r="K22"/>
  <c r="I68"/>
  <c r="O52"/>
  <c r="J67"/>
  <c r="B57"/>
  <c r="N20"/>
  <c r="K76"/>
  <c r="L68"/>
  <c r="G56"/>
  <c r="G10"/>
  <c r="J49"/>
  <c r="N9"/>
  <c r="I7"/>
  <c r="J54"/>
  <c r="O71"/>
  <c r="G23"/>
  <c r="Q43"/>
  <c r="P88"/>
  <c r="O60"/>
  <c r="L80"/>
  <c r="I72"/>
  <c r="J94"/>
  <c r="L67"/>
  <c r="L88"/>
  <c r="I50"/>
  <c r="G45"/>
  <c r="H32"/>
  <c r="B85"/>
  <c r="N81"/>
  <c r="J42"/>
  <c r="H55"/>
  <c r="Q74"/>
  <c r="L4"/>
  <c r="I73"/>
  <c r="B93"/>
  <c r="O43"/>
  <c r="N55"/>
  <c r="B84"/>
  <c r="B78"/>
  <c r="H76"/>
  <c r="I27"/>
  <c r="L79"/>
  <c r="I80"/>
  <c r="L74"/>
  <c r="O63"/>
  <c r="J63"/>
  <c r="I93"/>
  <c r="L30"/>
  <c r="P3"/>
  <c r="P47"/>
  <c r="Q54"/>
  <c r="Q98"/>
  <c r="K30"/>
  <c r="J15"/>
  <c r="H19"/>
  <c r="P56"/>
  <c r="I97"/>
  <c r="Q77"/>
  <c r="I74"/>
  <c r="B7"/>
  <c r="P7"/>
  <c r="H52"/>
  <c r="K83"/>
  <c r="I5"/>
  <c r="H17"/>
  <c r="Q40"/>
  <c r="B60"/>
  <c r="P80"/>
  <c r="Q86"/>
  <c r="G25"/>
  <c r="P28"/>
  <c r="K17"/>
  <c r="J88"/>
  <c r="I8"/>
  <c r="L33"/>
  <c r="B25"/>
  <c r="B80"/>
  <c r="L65"/>
  <c r="H84"/>
  <c r="P29"/>
  <c r="L52"/>
  <c r="B44"/>
  <c r="N10"/>
  <c r="G17"/>
  <c r="Q81"/>
  <c r="G47"/>
  <c r="I87"/>
  <c r="G22"/>
  <c r="N77"/>
  <c r="O62"/>
  <c r="H38"/>
  <c r="N70"/>
  <c r="P94"/>
  <c r="B55"/>
  <c r="I64"/>
  <c r="K68"/>
  <c r="N16"/>
  <c r="N34"/>
  <c r="Q66"/>
  <c r="L37"/>
  <c r="G38"/>
  <c r="P55"/>
  <c r="N71"/>
  <c r="B75"/>
  <c r="B98"/>
  <c r="O47"/>
  <c r="J87"/>
  <c r="H29"/>
  <c r="B2"/>
  <c r="Q83"/>
  <c r="Q35"/>
  <c r="H44"/>
  <c r="O81"/>
  <c r="L53"/>
  <c r="L78"/>
  <c r="J20"/>
  <c r="L96"/>
  <c r="I78"/>
  <c r="P77"/>
  <c r="I53"/>
  <c r="G26"/>
  <c r="L25"/>
  <c r="B6"/>
  <c r="N87"/>
  <c r="H95"/>
  <c r="L17"/>
  <c r="J36"/>
  <c r="K20"/>
  <c r="Q61"/>
  <c r="L11"/>
  <c r="N73"/>
  <c r="H8"/>
  <c r="O83"/>
  <c r="O28"/>
  <c r="O56"/>
  <c r="Q65"/>
  <c r="I11"/>
  <c r="I55"/>
  <c r="O26"/>
  <c r="Q89"/>
  <c r="O7"/>
  <c r="L6"/>
  <c r="K51"/>
  <c r="Q11"/>
  <c r="H14"/>
  <c r="B65"/>
  <c r="P76"/>
  <c r="J5"/>
  <c r="G69"/>
  <c r="N35"/>
  <c r="K40"/>
  <c r="K15"/>
  <c r="G94"/>
  <c r="B49"/>
  <c r="P58"/>
  <c r="P15"/>
  <c r="P60"/>
  <c r="N30"/>
  <c r="I95"/>
  <c r="H97"/>
  <c r="H25"/>
  <c r="O98"/>
  <c r="K67"/>
  <c r="J77"/>
  <c r="K10"/>
  <c r="L19"/>
  <c r="I51"/>
  <c r="I14"/>
  <c r="K33"/>
  <c r="O72"/>
  <c r="P63"/>
  <c r="K5"/>
  <c r="J32"/>
  <c r="Q71"/>
  <c r="I82"/>
  <c r="O15"/>
  <c r="K26"/>
  <c r="G6"/>
  <c r="I67"/>
  <c r="B46"/>
  <c r="K69"/>
  <c r="P13"/>
  <c r="Q30"/>
  <c r="N38"/>
  <c r="K8"/>
  <c r="N23"/>
  <c r="N53"/>
  <c r="L85"/>
  <c r="G87"/>
  <c r="Q34"/>
  <c r="G3"/>
  <c r="H56"/>
  <c r="O12"/>
  <c r="L89"/>
  <c r="H41"/>
  <c r="J4"/>
  <c r="Q21"/>
  <c r="B47"/>
  <c r="G36"/>
  <c r="H70"/>
  <c r="G53"/>
  <c r="G54"/>
  <c r="B79"/>
  <c r="O6"/>
  <c r="I94"/>
  <c r="O46"/>
  <c r="Q94"/>
  <c r="L16"/>
  <c r="B69"/>
  <c r="N5"/>
  <c r="B21"/>
  <c r="J62"/>
  <c r="B15"/>
  <c r="P68"/>
  <c r="P17"/>
  <c r="N85"/>
  <c r="O91"/>
  <c r="I98"/>
  <c r="B24"/>
  <c r="K49"/>
  <c r="L51"/>
  <c r="O14"/>
  <c r="G73"/>
  <c r="H80"/>
  <c r="I58"/>
  <c r="H67"/>
  <c r="Q14"/>
  <c r="J64"/>
  <c r="L41"/>
  <c r="H64"/>
  <c r="B18"/>
  <c r="B72"/>
  <c r="Q57"/>
  <c r="J27"/>
  <c r="K61"/>
  <c r="C1"/>
  <c r="Q45"/>
  <c r="I15"/>
  <c r="P54"/>
  <c r="B74"/>
  <c r="K37"/>
  <c r="B41"/>
  <c r="G8"/>
  <c r="K74"/>
  <c r="H61"/>
  <c r="P57"/>
  <c r="Q59"/>
  <c r="B91"/>
  <c r="J18"/>
  <c r="I12"/>
  <c r="J60"/>
  <c r="O31"/>
  <c r="P48"/>
  <c r="O45"/>
  <c r="J90"/>
  <c r="I65"/>
  <c r="H50"/>
  <c r="G71"/>
  <c r="Q58"/>
  <c r="G65"/>
  <c r="N82"/>
  <c r="B70"/>
  <c r="J56"/>
  <c r="O54"/>
  <c r="N89"/>
  <c r="B81"/>
  <c r="P45"/>
  <c r="I61"/>
  <c r="N31"/>
  <c r="I29"/>
  <c r="P61"/>
  <c r="L15"/>
  <c r="Q93"/>
  <c r="P34"/>
  <c r="L20"/>
  <c r="B88"/>
  <c r="B63"/>
  <c r="G50"/>
  <c r="P5"/>
  <c r="L46"/>
  <c r="O82"/>
  <c r="H30"/>
  <c r="H83"/>
  <c r="J24"/>
  <c r="L58"/>
  <c r="B10"/>
  <c r="L57"/>
  <c r="L72"/>
  <c r="G19"/>
  <c r="P27"/>
  <c r="J69"/>
  <c r="J53"/>
  <c r="B42"/>
  <c r="N78"/>
  <c r="I42"/>
  <c r="L87"/>
  <c r="N44"/>
  <c r="I6"/>
  <c r="N4"/>
  <c r="Q10"/>
  <c r="O8"/>
  <c r="O44"/>
  <c r="J68"/>
  <c r="B61"/>
  <c r="I63"/>
  <c r="N83"/>
  <c r="H94"/>
  <c r="L29"/>
  <c r="L71"/>
  <c r="J40"/>
  <c r="O76"/>
  <c r="L55"/>
  <c r="N41"/>
  <c r="R41" l="1"/>
  <c r="R83"/>
  <c r="M63"/>
  <c r="C61"/>
  <c r="D61"/>
  <c r="F61"/>
  <c r="E61"/>
  <c r="R4"/>
  <c r="M6"/>
  <c r="R44"/>
  <c r="M42"/>
  <c r="R78"/>
  <c r="F42"/>
  <c r="E42"/>
  <c r="C42"/>
  <c r="D42"/>
  <c r="D10"/>
  <c r="F10"/>
  <c r="C10"/>
  <c r="E10"/>
  <c r="E63"/>
  <c r="F63"/>
  <c r="C63"/>
  <c r="D63"/>
  <c r="C88"/>
  <c r="E88"/>
  <c r="F88"/>
  <c r="D88"/>
  <c r="M29"/>
  <c r="R31"/>
  <c r="M61"/>
  <c r="F81"/>
  <c r="E81"/>
  <c r="C81"/>
  <c r="D81"/>
  <c r="R89"/>
  <c r="F70"/>
  <c r="E70"/>
  <c r="D70"/>
  <c r="C70"/>
  <c r="R82"/>
  <c r="M65"/>
  <c r="M12"/>
  <c r="D91"/>
  <c r="F91"/>
  <c r="C91"/>
  <c r="E91"/>
  <c r="E41"/>
  <c r="D41"/>
  <c r="C41"/>
  <c r="F41"/>
  <c r="D74"/>
  <c r="C74"/>
  <c r="F74"/>
  <c r="E74"/>
  <c r="M15"/>
  <c r="F72"/>
  <c r="C72"/>
  <c r="D72"/>
  <c r="E72"/>
  <c r="E18"/>
  <c r="F18"/>
  <c r="C18"/>
  <c r="D18"/>
  <c r="M58"/>
  <c r="F24"/>
  <c r="E24"/>
  <c r="D24"/>
  <c r="C24"/>
  <c r="M98"/>
  <c r="R85"/>
  <c r="D15"/>
  <c r="C15"/>
  <c r="E15"/>
  <c r="F15"/>
  <c r="C21"/>
  <c r="F21"/>
  <c r="E21"/>
  <c r="D21"/>
  <c r="R5"/>
  <c r="D69"/>
  <c r="E69"/>
  <c r="F69"/>
  <c r="C69"/>
  <c r="M94"/>
  <c r="F79"/>
  <c r="D79"/>
  <c r="C79"/>
  <c r="E79"/>
  <c r="E47"/>
  <c r="D47"/>
  <c r="F47"/>
  <c r="C47"/>
  <c r="G99"/>
  <c r="R53"/>
  <c r="R23"/>
  <c r="R38"/>
  <c r="E46"/>
  <c r="C46"/>
  <c r="D46"/>
  <c r="F46"/>
  <c r="M67"/>
  <c r="M82"/>
  <c r="M14"/>
  <c r="M51"/>
  <c r="M95"/>
  <c r="R30"/>
  <c r="E49"/>
  <c r="F49"/>
  <c r="D49"/>
  <c r="C49"/>
  <c r="R35"/>
  <c r="F65"/>
  <c r="E65"/>
  <c r="D65"/>
  <c r="C65"/>
  <c r="M55"/>
  <c r="M11"/>
  <c r="R73"/>
  <c r="R87"/>
  <c r="D6"/>
  <c r="F6"/>
  <c r="C6"/>
  <c r="E6"/>
  <c r="M53"/>
  <c r="M78"/>
  <c r="C98"/>
  <c r="E98"/>
  <c r="D98"/>
  <c r="F98"/>
  <c r="E75"/>
  <c r="F75"/>
  <c r="C75"/>
  <c r="D75"/>
  <c r="R71"/>
  <c r="R34"/>
  <c r="R16"/>
  <c r="M64"/>
  <c r="F55"/>
  <c r="D55"/>
  <c r="E55"/>
  <c r="C55"/>
  <c r="R70"/>
  <c r="R77"/>
  <c r="M87"/>
  <c r="R10"/>
  <c r="C44"/>
  <c r="F44"/>
  <c r="D44"/>
  <c r="E44"/>
  <c r="F80"/>
  <c r="E80"/>
  <c r="D80"/>
  <c r="C80"/>
  <c r="E25"/>
  <c r="D25"/>
  <c r="F25"/>
  <c r="C25"/>
  <c r="M8"/>
  <c r="F60"/>
  <c r="C60"/>
  <c r="D60"/>
  <c r="E60"/>
  <c r="M5"/>
  <c r="C7"/>
  <c r="F7"/>
  <c r="D7"/>
  <c r="E7"/>
  <c r="M74"/>
  <c r="M97"/>
  <c r="P99"/>
  <c r="M93"/>
  <c r="M80"/>
  <c r="M27"/>
  <c r="D78"/>
  <c r="C78"/>
  <c r="F78"/>
  <c r="E78"/>
  <c r="D84"/>
  <c r="F84"/>
  <c r="E84"/>
  <c r="C84"/>
  <c r="R55"/>
  <c r="C93"/>
  <c r="E93"/>
  <c r="D93"/>
  <c r="F93"/>
  <c r="M73"/>
  <c r="R81"/>
  <c r="F85"/>
  <c r="E85"/>
  <c r="C85"/>
  <c r="D85"/>
  <c r="M50"/>
  <c r="M72"/>
  <c r="M7"/>
  <c r="R9"/>
  <c r="R20"/>
  <c r="F57"/>
  <c r="C57"/>
  <c r="D57"/>
  <c r="E57"/>
  <c r="M68"/>
  <c r="M62"/>
  <c r="M28"/>
  <c r="R27"/>
  <c r="M9"/>
  <c r="M60"/>
  <c r="K99"/>
  <c r="M35"/>
  <c r="R66"/>
  <c r="M91"/>
  <c r="R36"/>
  <c r="E17"/>
  <c r="F17"/>
  <c r="D17"/>
  <c r="C17"/>
  <c r="R46"/>
  <c r="F43"/>
  <c r="D43"/>
  <c r="C43"/>
  <c r="E43"/>
  <c r="M38"/>
  <c r="R64"/>
  <c r="R25"/>
  <c r="F22"/>
  <c r="C22"/>
  <c r="D22"/>
  <c r="E22"/>
  <c r="R19"/>
  <c r="Q99"/>
  <c r="R80"/>
  <c r="R56"/>
  <c r="R8"/>
  <c r="C38"/>
  <c r="D38"/>
  <c r="E38"/>
  <c r="F38"/>
  <c r="R97"/>
  <c r="M96"/>
  <c r="R13"/>
  <c r="R6"/>
  <c r="M71"/>
  <c r="C52"/>
  <c r="F52"/>
  <c r="E52"/>
  <c r="D52"/>
  <c r="E94"/>
  <c r="F94"/>
  <c r="C94"/>
  <c r="D94"/>
  <c r="C96"/>
  <c r="F96"/>
  <c r="E96"/>
  <c r="D96"/>
  <c r="M76"/>
  <c r="E11"/>
  <c r="D11"/>
  <c r="F11"/>
  <c r="C11"/>
  <c r="D90"/>
  <c r="F90"/>
  <c r="E90"/>
  <c r="C90"/>
  <c r="O99"/>
  <c r="M79"/>
  <c r="F32"/>
  <c r="D32"/>
  <c r="E32"/>
  <c r="C32"/>
  <c r="R43"/>
  <c r="R12"/>
  <c r="M44"/>
  <c r="M20"/>
  <c r="R69"/>
  <c r="R22"/>
  <c r="F71"/>
  <c r="E71"/>
  <c r="D71"/>
  <c r="C71"/>
  <c r="D39"/>
  <c r="C39"/>
  <c r="F39"/>
  <c r="E39"/>
  <c r="M37"/>
  <c r="M41"/>
  <c r="F48"/>
  <c r="D48"/>
  <c r="E48"/>
  <c r="C48"/>
  <c r="E77"/>
  <c r="D77"/>
  <c r="F77"/>
  <c r="C77"/>
  <c r="F76"/>
  <c r="D76"/>
  <c r="C76"/>
  <c r="E76"/>
  <c r="M75"/>
  <c r="M22"/>
  <c r="E66"/>
  <c r="D66"/>
  <c r="C66"/>
  <c r="F66"/>
  <c r="F53"/>
  <c r="D53"/>
  <c r="E53"/>
  <c r="C53"/>
  <c r="M86"/>
  <c r="H99"/>
  <c r="R11"/>
  <c r="C33"/>
  <c r="F33"/>
  <c r="D33"/>
  <c r="E33"/>
  <c r="F14"/>
  <c r="E14"/>
  <c r="C14"/>
  <c r="D14"/>
  <c r="R91"/>
  <c r="D26"/>
  <c r="F26"/>
  <c r="C26"/>
  <c r="E26"/>
  <c r="R39"/>
  <c r="C87"/>
  <c r="D87"/>
  <c r="E87"/>
  <c r="F87"/>
  <c r="E95"/>
  <c r="F95"/>
  <c r="D95"/>
  <c r="C95"/>
  <c r="I99"/>
  <c r="M3"/>
  <c r="F45"/>
  <c r="D45"/>
  <c r="E45"/>
  <c r="C45"/>
  <c r="D12"/>
  <c r="E12"/>
  <c r="C12"/>
  <c r="F12"/>
  <c r="M26"/>
  <c r="M13"/>
  <c r="C29"/>
  <c r="E29"/>
  <c r="F29"/>
  <c r="D29"/>
  <c r="R92"/>
  <c r="R76"/>
  <c r="R93"/>
  <c r="C20"/>
  <c r="D20"/>
  <c r="E20"/>
  <c r="F20"/>
  <c r="C30"/>
  <c r="D30"/>
  <c r="F30"/>
  <c r="E30"/>
  <c r="F51"/>
  <c r="E51"/>
  <c r="C51"/>
  <c r="D51"/>
  <c r="M43"/>
  <c r="R96"/>
  <c r="M81"/>
  <c r="M85"/>
  <c r="M40"/>
  <c r="R50"/>
  <c r="M18"/>
  <c r="R14"/>
  <c r="M52"/>
  <c r="R79"/>
  <c r="F34"/>
  <c r="D34"/>
  <c r="C34"/>
  <c r="E34"/>
  <c r="E64"/>
  <c r="D64"/>
  <c r="C64"/>
  <c r="F64"/>
  <c r="R3"/>
  <c r="N99"/>
  <c r="R29"/>
  <c r="M84"/>
  <c r="R72"/>
  <c r="M69"/>
  <c r="R67"/>
  <c r="F40"/>
  <c r="C40"/>
  <c r="D40"/>
  <c r="E40"/>
  <c r="R68"/>
  <c r="R52"/>
  <c r="M45"/>
  <c r="D92"/>
  <c r="C92"/>
  <c r="F92"/>
  <c r="E92"/>
  <c r="M21"/>
  <c r="R57"/>
  <c r="M47"/>
  <c r="F89"/>
  <c r="C89"/>
  <c r="D89"/>
  <c r="E89"/>
  <c r="C4"/>
  <c r="F4"/>
  <c r="D4"/>
  <c r="E4"/>
  <c r="R37"/>
  <c r="R84"/>
  <c r="R65"/>
  <c r="D13"/>
  <c r="F13"/>
  <c r="C13"/>
  <c r="E13"/>
  <c r="R74"/>
  <c r="F86"/>
  <c r="C86"/>
  <c r="D86"/>
  <c r="E86"/>
  <c r="F50"/>
  <c r="E50"/>
  <c r="C50"/>
  <c r="D50"/>
  <c r="E82"/>
  <c r="D82"/>
  <c r="F82"/>
  <c r="C82"/>
  <c r="R62"/>
  <c r="M83"/>
  <c r="M34"/>
  <c r="R18"/>
  <c r="R58"/>
  <c r="R33"/>
  <c r="E31"/>
  <c r="F31"/>
  <c r="C31"/>
  <c r="D31"/>
  <c r="D67"/>
  <c r="E67"/>
  <c r="C67"/>
  <c r="F67"/>
  <c r="M25"/>
  <c r="M92"/>
  <c r="R49"/>
  <c r="C83"/>
  <c r="D83"/>
  <c r="F83"/>
  <c r="E83"/>
  <c r="C16"/>
  <c r="E16"/>
  <c r="F16"/>
  <c r="D16"/>
  <c r="R45"/>
  <c r="M56"/>
  <c r="M31"/>
  <c r="R90"/>
  <c r="C59"/>
  <c r="E59"/>
  <c r="F59"/>
  <c r="D59"/>
  <c r="M77"/>
  <c r="D23"/>
  <c r="E23"/>
  <c r="F23"/>
  <c r="C23"/>
  <c r="C5"/>
  <c r="E5"/>
  <c r="D5"/>
  <c r="F5"/>
  <c r="R28"/>
  <c r="R61"/>
  <c r="M57"/>
  <c r="R98"/>
  <c r="R7"/>
  <c r="M89"/>
  <c r="R47"/>
  <c r="R24"/>
  <c r="E27"/>
  <c r="D27"/>
  <c r="C27"/>
  <c r="F27"/>
  <c r="R88"/>
  <c r="F73"/>
  <c r="D73"/>
  <c r="C73"/>
  <c r="E73"/>
  <c r="R26"/>
  <c r="R63"/>
  <c r="M54"/>
  <c r="R75"/>
  <c r="M48"/>
  <c r="R51"/>
  <c r="F62"/>
  <c r="D62"/>
  <c r="E62"/>
  <c r="C62"/>
  <c r="C97"/>
  <c r="E97"/>
  <c r="F97"/>
  <c r="D97"/>
  <c r="M70"/>
  <c r="M59"/>
  <c r="M19"/>
  <c r="M88"/>
  <c r="L99"/>
  <c r="M4"/>
  <c r="R94"/>
  <c r="J99"/>
  <c r="F36"/>
  <c r="E36"/>
  <c r="D36"/>
  <c r="C36"/>
  <c r="R86"/>
  <c r="R54"/>
  <c r="C58"/>
  <c r="D58"/>
  <c r="F58"/>
  <c r="E58"/>
  <c r="R60"/>
  <c r="R95"/>
  <c r="D9"/>
  <c r="F9"/>
  <c r="E9"/>
  <c r="C9"/>
  <c r="F8"/>
  <c r="E8"/>
  <c r="C8"/>
  <c r="D8"/>
  <c r="R32"/>
  <c r="M49"/>
  <c r="F28"/>
  <c r="E28"/>
  <c r="D28"/>
  <c r="C28"/>
  <c r="M36"/>
  <c r="M66"/>
  <c r="R21"/>
  <c r="M33"/>
  <c r="M16"/>
  <c r="C19"/>
  <c r="F19"/>
  <c r="E19"/>
  <c r="D19"/>
  <c r="C3"/>
  <c r="D3"/>
  <c r="F3"/>
  <c r="E3"/>
  <c r="B99"/>
  <c r="M23"/>
  <c r="M39"/>
  <c r="R40"/>
  <c r="E56"/>
  <c r="D56"/>
  <c r="F56"/>
  <c r="C56"/>
  <c r="M46"/>
  <c r="C54"/>
  <c r="E54"/>
  <c r="D54"/>
  <c r="F54"/>
  <c r="R42"/>
  <c r="M90"/>
  <c r="R15"/>
  <c r="C37"/>
  <c r="E37"/>
  <c r="D37"/>
  <c r="F37"/>
  <c r="M10"/>
  <c r="R59"/>
  <c r="M32"/>
  <c r="C68"/>
  <c r="D68"/>
  <c r="F68"/>
  <c r="E68"/>
  <c r="R17"/>
  <c r="M24"/>
  <c r="M17"/>
  <c r="E35"/>
  <c r="F35"/>
  <c r="D35"/>
  <c r="C35"/>
  <c r="R48"/>
  <c r="M30"/>
  <c r="T38" i="73"/>
  <c r="Q39"/>
  <c r="D39" i="26" s="1"/>
  <c r="R39" i="73"/>
  <c r="D39" i="29" s="1"/>
  <c r="S39" i="73"/>
  <c r="D39" i="28" s="1"/>
  <c r="P39" i="73"/>
  <c r="D39" i="24" s="1"/>
  <c r="K37" i="65"/>
  <c r="C99" i="78" l="1"/>
  <c r="D99"/>
  <c r="F99"/>
  <c r="E99"/>
  <c r="R99"/>
  <c r="M9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BT86"/>
  <c r="DJ86" s="1"/>
  <c r="F86" i="40" s="1"/>
  <c r="BT89" i="54"/>
  <c r="BT93"/>
  <c r="DJ93" s="1"/>
  <c r="F93" i="40" s="1"/>
  <c r="BT95" i="54"/>
  <c r="BT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DI44" s="1"/>
  <c r="E44" i="40" s="1"/>
  <c r="BM49" i="54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H30" s="1"/>
  <c r="D30" i="40" s="1"/>
  <c r="DJ34" i="5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J15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G72" s="1"/>
  <c r="C72" i="40" s="1"/>
  <c r="DJ72" i="54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H27" i="54"/>
  <c r="D27" i="40" s="1"/>
  <c r="DG39" i="54"/>
  <c r="C39" i="40" s="1"/>
  <c r="DG41" i="54"/>
  <c r="C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G62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I25" i="54"/>
  <c r="E25" i="40" s="1"/>
  <c r="DI28" i="54"/>
  <c r="E28" i="40" s="1"/>
  <c r="AR30" i="54"/>
  <c r="DF30" s="1"/>
  <c r="B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I86" i="54"/>
  <c r="E86" i="40" s="1"/>
  <c r="AR91" i="54"/>
  <c r="DF91" s="1"/>
  <c r="B91" i="40" s="1"/>
  <c r="DH91" i="54"/>
  <c r="D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DD7"/>
  <c r="CP95"/>
  <c r="CP87"/>
  <c r="CP42"/>
  <c r="CI22"/>
  <c r="CB12"/>
  <c r="CB30"/>
  <c r="CB2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F99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AD95" i="24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<sst xmlns="http://schemas.openxmlformats.org/spreadsheetml/2006/main" count="9406" uniqueCount="596">
  <si>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</si>
  <si>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</si>
  <si>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</si>
  <si>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</si>
  <si>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</si>
  <si>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</si>
  <si>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</si>
  <si>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</si>
  <si>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</si>
  <si>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</si>
  <si>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</si>
  <si>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</si>
  <si>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</si>
  <si>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</si>
  <si>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</si>
  <si>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</si>
  <si>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</si>
  <si>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</si>
  <si>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</si>
  <si>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</si>
  <si>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</si>
  <si>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</si>
  <si>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</si>
  <si>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</si>
  <si>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</si>
  <si>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</si>
  <si>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</si>
  <si>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</si>
  <si>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</si>
  <si>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</si>
  <si>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</si>
  <si>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</si>
  <si>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</si>
  <si>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</si>
  <si>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</si>
  <si>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</si>
  <si>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</si>
  <si>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</si>
  <si>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</si>
  <si>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</si>
  <si>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</si>
  <si>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</si>
  <si>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</si>
  <si>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</si>
  <si>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</si>
  <si>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</si>
  <si>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</si>
  <si>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</si>
  <si>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</si>
  <si>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</si>
  <si>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</si>
  <si>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</si>
  <si>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</si>
  <si>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</si>
  <si>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</si>
  <si>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</si>
  <si>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</si>
  <si>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</si>
  <si>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</si>
  <si>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</si>
  <si>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</si>
  <si>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</si>
  <si>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</si>
  <si>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</si>
  <si>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</si>
  <si>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</si>
  <si>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</si>
  <si>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</si>
  <si>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</si>
  <si>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</si>
  <si>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</si>
  <si>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</si>
  <si>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</si>
  <si>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</si>
  <si>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</si>
  <si>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</si>
  <si>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</si>
  <si>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</si>
  <si>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</si>
  <si>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</si>
  <si>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</si>
  <si>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</si>
  <si>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</si>
  <si>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</si>
  <si>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</si>
  <si>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</si>
  <si>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</si>
  <si>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</si>
  <si>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</si>
  <si>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</si>
  <si>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</si>
  <si>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</si>
  <si>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</si>
  <si>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</si>
  <si>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</si>
  <si>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</si>
  <si>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</si>
  <si>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</si>
  <si>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</si>
  <si>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</si>
  <si>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</si>
  <si>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</si>
  <si>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</si>
  <si>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</si>
  <si>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</si>
  <si>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</si>
  <si>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</si>
  <si>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</si>
  <si>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</si>
  <si>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</si>
  <si>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</si>
  <si>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</si>
  <si>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</si>
  <si>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</si>
  <si>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</si>
  <si>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</si>
  <si>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</si>
  <si>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</si>
  <si>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</si>
  <si>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</si>
  <si>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</si>
  <si>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</si>
  <si>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</si>
  <si>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</si>
  <si>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</si>
  <si>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</si>
  <si>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</si>
  <si>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</si>
  <si>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</si>
  <si>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</si>
  <si>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</si>
  <si>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</si>
  <si>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</si>
  <si>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</si>
  <si>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</si>
  <si>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</si>
  <si>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</si>
  <si>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</si>
  <si>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</si>
  <si>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</si>
  <si>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</si>
  <si>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</si>
  <si>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</si>
  <si>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</si>
  <si>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</si>
  <si>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</si>
  <si>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</si>
  <si>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</si>
  <si>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</si>
  <si>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</si>
  <si>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</si>
  <si>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</si>
  <si>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</si>
  <si>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</si>
  <si>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</si>
  <si>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</si>
  <si>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</si>
  <si>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</si>
  <si>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</si>
  <si>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</si>
  <si>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</si>
  <si>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</si>
  <si>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</si>
  <si>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</si>
  <si>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</si>
  <si>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</si>
  <si>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</si>
  <si>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</si>
  <si>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</si>
  <si>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</si>
  <si>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</si>
  <si>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</si>
  <si>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</si>
  <si>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</si>
  <si>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</si>
  <si>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</si>
  <si>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</si>
  <si>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</si>
  <si>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</si>
  <si>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</si>
  <si>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</si>
  <si>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</si>
  <si>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</si>
  <si>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</si>
  <si>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</si>
  <si>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</si>
  <si>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</si>
  <si>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</si>
  <si>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</si>
  <si>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</si>
  <si>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</si>
  <si>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</si>
  <si>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</si>
  <si>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</si>
  <si>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</si>
  <si>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</si>
  <si>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</si>
  <si>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</si>
  <si>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</si>
  <si>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</si>
  <si>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</si>
  <si>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</si>
  <si>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</si>
  <si>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</si>
  <si>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</si>
  <si>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</si>
  <si>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</si>
  <si>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</si>
  <si>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</si>
  <si>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</si>
  <si>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</si>
  <si>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</si>
  <si>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</si>
  <si>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</si>
  <si>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</si>
  <si>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</si>
  <si>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</si>
  <si>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</si>
  <si>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</si>
  <si>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</si>
  <si>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</si>
  <si>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</si>
  <si>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</si>
  <si>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</si>
  <si>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</si>
  <si>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</si>
  <si>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</si>
  <si>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</si>
  <si>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</si>
  <si>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</si>
  <si>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</si>
  <si>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</si>
  <si>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</si>
  <si>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</si>
  <si>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</si>
  <si>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</si>
  <si>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</si>
  <si>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</si>
  <si>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</si>
  <si>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</si>
  <si>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</si>
  <si>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</si>
  <si>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</si>
  <si>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</si>
  <si>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</si>
  <si>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</si>
  <si>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</si>
  <si>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</si>
  <si>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</si>
  <si>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</si>
  <si>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</si>
  <si>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</si>
  <si>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</si>
  <si>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</si>
  <si>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</si>
  <si>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</si>
  <si>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</si>
  <si>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</si>
  <si>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</si>
  <si>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</si>
  <si>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</si>
  <si>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</si>
  <si>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</si>
  <si>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</si>
  <si>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</si>
  <si>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</si>
  <si>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</si>
  <si>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</si>
  <si>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</si>
  <si>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</si>
  <si>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</si>
  <si>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</si>
  <si>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</si>
  <si>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</si>
  <si>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</si>
  <si>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</si>
  <si>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</si>
  <si>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</si>
  <si>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</si>
  <si>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</si>
  <si>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</si>
  <si>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</si>
  <si>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</si>
  <si>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</si>
  <si>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</si>
  <si>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</si>
  <si>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</si>
  <si>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</si>
  <si>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</si>
  <si>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</si>
  <si>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</si>
  <si>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</si>
  <si>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</si>
  <si>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</si>
  <si>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</si>
  <si>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</si>
  <si>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</si>
  <si>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</si>
  <si>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</si>
  <si>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</si>
  <si>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</si>
  <si>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</si>
  <si>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</si>
  <si>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</si>
  <si>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</si>
  <si>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</si>
  <si>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</si>
  <si>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</si>
  <si>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</si>
  <si>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</si>
  <si>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</si>
  <si>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</si>
  <si>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</si>
  <si>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</si>
  <si>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</si>
  <si>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</si>
  <si>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</si>
  <si>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</si>
  <si>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</si>
  <si>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</si>
  <si>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</si>
  <si>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</si>
  <si>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</si>
  <si>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</si>
  <si>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</si>
  <si>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</si>
  <si>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</si>
  <si>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</si>
  <si>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</si>
  <si>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</si>
  <si>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</si>
  <si>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</si>
  <si>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</si>
  <si>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</si>
  <si>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</si>
  <si>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</si>
  <si>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</si>
  <si>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</si>
  <si>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</si>
  <si>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</si>
  <si>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</si>
  <si>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</si>
  <si>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</si>
  <si>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</si>
  <si>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</si>
  <si>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</si>
  <si>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</si>
  <si>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</si>
  <si>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</si>
  <si>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</si>
  <si>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</si>
  <si>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</si>
  <si>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</si>
  <si>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</si>
  <si>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</si>
  <si>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</si>
  <si>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</si>
  <si>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</si>
  <si>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</si>
  <si>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</si>
  <si>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</si>
  <si>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</si>
  <si>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</si>
  <si>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</si>
  <si>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</si>
  <si>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</si>
  <si>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</si>
  <si>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</si>
  <si>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</si>
  <si>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</si>
  <si>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</si>
  <si>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</si>
  <si>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</si>
  <si>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</si>
  <si>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</si>
  <si>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</si>
  <si>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</si>
  <si>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</si>
  <si>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</si>
  <si>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</si>
  <si>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</si>
  <si>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</si>
  <si>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</si>
  <si>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</si>
  <si>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</si>
  <si>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</si>
  <si>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</si>
  <si>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</si>
  <si>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</si>
  <si>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</si>
  <si>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</si>
  <si>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</si>
  <si>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</si>
  <si>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</si>
  <si>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</si>
  <si>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</si>
  <si>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</si>
  <si>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</si>
  <si>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</si>
  <si>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</si>
  <si>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</si>
  <si>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</si>
  <si>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</si>
  <si>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</si>
  <si>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</si>
  <si>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</si>
  <si>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</si>
  <si>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</si>
  <si>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</si>
  <si>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</si>
  <si>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</si>
  <si>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</si>
  <si>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</si>
  <si>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</si>
  <si>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</si>
  <si>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</si>
  <si>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</si>
  <si>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</si>
  <si>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</si>
  <si>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</si>
  <si>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</si>
  <si>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</si>
  <si>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</si>
  <si>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</si>
  <si>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</si>
  <si>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</si>
  <si>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</si>
  <si>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</si>
  <si>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</si>
  <si>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</si>
  <si>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</si>
  <si>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</si>
  <si>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</si>
  <si>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</si>
  <si>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</si>
  <si>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</si>
  <si>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</si>
  <si>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</si>
  <si>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</si>
  <si>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</si>
  <si>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</si>
  <si>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</si>
  <si>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</si>
  <si>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</si>
  <si>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</si>
  <si>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</si>
  <si>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</si>
  <si>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</si>
  <si>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</si>
  <si>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</si>
  <si>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</si>
  <si>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</si>
  <si>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</si>
  <si>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</si>
  <si>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</si>
  <si>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</si>
  <si>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</si>
  <si>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</si>
  <si>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</si>
  <si>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</si>
  <si>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</si>
  <si>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</si>
  <si>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</si>
  <si>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</si>
  <si>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</si>
  <si>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</si>
  <si>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</si>
  <si>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</si>
  <si>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</si>
  <si>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</si>
  <si>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</si>
  <si>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</si>
  <si>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</si>
  <si>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</si>
  <si>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</si>
  <si>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</si>
  <si>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</si>
  <si>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</si>
  <si>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</si>
  <si>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</si>
  <si>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</si>
  <si>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</si>
  <si>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</si>
  <si>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</si>
  <si>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</si>
  <si>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</si>
  <si>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</si>
  <si>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</si>
  <si>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</si>
  <si>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</si>
  <si>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</si>
  <si>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</si>
  <si>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</si>
  <si>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</si>
  <si>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</si>
  <si>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</si>
  <si>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</si>
  <si>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</si>
  <si>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</si>
  <si>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</si>
  <si>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</si>
  <si>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</si>
  <si>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</si>
  <si>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</si>
  <si>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</si>
  <si>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</si>
  <si>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</si>
  <si>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</si>
  <si>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</si>
  <si>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</si>
  <si>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</si>
  <si>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</si>
  <si>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</si>
  <si>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</si>
  <si>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</si>
  <si>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</si>
  <si>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</si>
  <si>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</si>
  <si>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</si>
  <si>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</si>
  <si>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</si>
  <si>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</si>
  <si>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</si>
  <si>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</si>
  <si>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</si>
  <si>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</si>
  <si>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</si>
  <si>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</si>
  <si>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</si>
  <si>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</si>
  <si>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</si>
  <si>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</si>
  <si>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</si>
  <si>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</si>
  <si>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</si>
  <si>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</si>
  <si>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</si>
  <si>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</si>
  <si>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</si>
  <si>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</si>
  <si>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</si>
  <si>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</si>
  <si>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</si>
  <si>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</si>
  <si>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</si>
  <si>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61IS2025/02/28</t>
  </si>
  <si>
    <t>East_Delhi_Waste_Processing_Company_Limited_(EDWPCL)</t>
  </si>
  <si>
    <t>CHANJUII</t>
  </si>
  <si>
    <t>NR/01082024/19092033/Chanju/TPDDL/01082024</t>
  </si>
  <si>
    <t>BAWANA_GAS</t>
  </si>
  <si>
    <t>NR/30092023/31122025/SH-07</t>
  </si>
  <si>
    <t>SKS_Raigarh</t>
  </si>
  <si>
    <t>GNA/NR/2025/02/01/4863</t>
  </si>
  <si>
    <t>NR/30092023/26122029/SH-06</t>
  </si>
  <si>
    <t>RKM_POWER</t>
  </si>
  <si>
    <t>GNA/NR/2025/02/01/2143</t>
  </si>
  <si>
    <t>KSEB</t>
  </si>
  <si>
    <t>GNA/SR/2025/02/01/6460</t>
  </si>
  <si>
    <t>HP</t>
  </si>
  <si>
    <t>GNA/NR/2025/02/16/1380</t>
  </si>
  <si>
    <t>JPL2</t>
  </si>
  <si>
    <t>GNA/NR/2025/02/01/9969</t>
  </si>
  <si>
    <t>GNA/SR/2025/02/01/7432</t>
  </si>
  <si>
    <t>TRN_ENERGY</t>
  </si>
  <si>
    <t>GNA/NR/2025/02/01/5886</t>
  </si>
  <si>
    <t>GNA/NR/2025/02/16/1676</t>
  </si>
  <si>
    <t>GNA/NR/2025/02/01/2594</t>
  </si>
  <si>
    <t>AEML</t>
  </si>
  <si>
    <t>GNA/WR/2024/11/01/4200</t>
  </si>
  <si>
    <t>GNA/WR/2025/01/01/9606</t>
  </si>
  <si>
    <t>ITCWIND</t>
  </si>
  <si>
    <t>NR/2024/24418/A/55289</t>
  </si>
  <si>
    <t>JIPL</t>
  </si>
  <si>
    <t>NR/2025/25070/A/55497</t>
  </si>
  <si>
    <t>TPC_MSEB</t>
  </si>
  <si>
    <t>GNA/WR/2025/01/01/8625</t>
  </si>
  <si>
    <t>GOA_Beneficiary</t>
  </si>
  <si>
    <t>WR/2025/26047/A/55396</t>
  </si>
  <si>
    <t>TPSL_BKN2</t>
  </si>
  <si>
    <t>NR/2025/25426/C</t>
  </si>
  <si>
    <t>TCSPL_BKN2</t>
  </si>
  <si>
    <t>OIDLWM2_AEROCITY</t>
  </si>
  <si>
    <t>NR/2025/25265/A/55458</t>
  </si>
  <si>
    <t>ABLWM1_AEROCITY</t>
  </si>
  <si>
    <t>NR/2025/25266/A/55457</t>
  </si>
  <si>
    <t>RSRPL_BKN</t>
  </si>
  <si>
    <t>NR/2025/25427/C</t>
  </si>
  <si>
    <t>APSEPL_FTG</t>
  </si>
  <si>
    <t>GNARE/NR/2024/12/20/3668</t>
  </si>
  <si>
    <t>OIDLWM3_AEROCITY</t>
  </si>
  <si>
    <t>NR/2025/25267/A/55460</t>
  </si>
  <si>
    <t>HARYANA-BAWANA_GAS</t>
  </si>
  <si>
    <t>PUNJAB-BAWANA_GAS</t>
  </si>
  <si>
    <t>OIDLWM2_AEROCITY-TCSPL_BKN2</t>
  </si>
  <si>
    <t>ABLWM1_AEROCITY-TCSPL_BKN2</t>
  </si>
  <si>
    <t>OIDLWM3_AEROCITY-TCSPL_BKN2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</si>
</sst>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-0.1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-0.1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-0.1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-0.1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-0.1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-0.1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-0.1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-0.1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-0.1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-0.1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-0.1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-0.1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-0.1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-0.1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-0.1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-0.1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-0.1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-0.1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-0.1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-0.1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-0.1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-0.1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-0.1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-0.1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-0.1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-0.1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-0.1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-0.1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-0.1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-0.1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-0.1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-0.1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-0.1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-0.25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-0.25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-0.25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-0.25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-0.25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-0.25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-0.25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-0.25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-0.25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-0.25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-0.25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-0.25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-0.25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-0.25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-0.25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-0.25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-0.25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-0.25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-0.25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-0.25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-0.25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-0.25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-0.25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-0.25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-0.25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-0.25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-0.25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-0.25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-0.25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-0.25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-0.25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-0.25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-0.25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-0.25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-0.25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-0.25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-0.25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-0.25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-0.25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-0.25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-0.25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-0.25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-0.25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-0.25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-0.25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-0.25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-0.25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-0.25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-0.25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-0.25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-0.25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-0.25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-0.25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-0.25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-0.25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-0.1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-0.1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-0.1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-0.1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-0.1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-0.1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-0.1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-0.1</v>
          </cell>
          <cell r="J100">
            <v>0</v>
          </cell>
          <cell r="K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700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700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700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700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700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700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700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700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700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700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700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700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700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700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700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700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700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700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700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700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700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700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700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700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700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700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700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700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700</v>
          </cell>
          <cell r="G33">
            <v>0</v>
          </cell>
          <cell r="J33">
            <v>283.81599999999997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700</v>
          </cell>
          <cell r="G34">
            <v>0</v>
          </cell>
          <cell r="J34">
            <v>310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700</v>
          </cell>
          <cell r="G35">
            <v>0</v>
          </cell>
          <cell r="J35">
            <v>298.20600000000002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700</v>
          </cell>
          <cell r="G36">
            <v>0</v>
          </cell>
          <cell r="J36">
            <v>298.20600000000002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700</v>
          </cell>
          <cell r="G37">
            <v>0</v>
          </cell>
          <cell r="J37">
            <v>298.20600000000002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700</v>
          </cell>
          <cell r="G38">
            <v>0</v>
          </cell>
          <cell r="J38">
            <v>298.20600000000002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700</v>
          </cell>
          <cell r="G39">
            <v>0</v>
          </cell>
          <cell r="J39">
            <v>288.60599999999999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700</v>
          </cell>
          <cell r="G40">
            <v>0</v>
          </cell>
          <cell r="J40">
            <v>288.60599999999999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690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690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670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670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670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670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670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670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670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670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670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670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670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670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680</v>
          </cell>
          <cell r="G77">
            <v>0</v>
          </cell>
          <cell r="J77">
            <v>278.60000000000002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680</v>
          </cell>
          <cell r="G78">
            <v>0</v>
          </cell>
          <cell r="J78">
            <v>278.60000000000002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680</v>
          </cell>
          <cell r="G79">
            <v>0</v>
          </cell>
          <cell r="J79">
            <v>278.60000000000002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680</v>
          </cell>
          <cell r="G80">
            <v>0</v>
          </cell>
          <cell r="J80">
            <v>296.20999999999998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680</v>
          </cell>
          <cell r="G81">
            <v>0</v>
          </cell>
          <cell r="J81">
            <v>296.20999999999998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680</v>
          </cell>
          <cell r="G82">
            <v>0</v>
          </cell>
          <cell r="J82">
            <v>296.20999999999998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680</v>
          </cell>
          <cell r="G83">
            <v>0</v>
          </cell>
          <cell r="J83">
            <v>280.60000000000002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680</v>
          </cell>
          <cell r="G84">
            <v>0</v>
          </cell>
          <cell r="J84">
            <v>280.60000000000002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45716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151</v>
      </c>
    </row>
    <row r="9" spans="1:3">
      <c r="A9" s="47" t="s">
        <v>445</v>
      </c>
      <c r="B9" s="207">
        <v>45717.720717592594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45716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10.199999999999999</v>
      </c>
      <c r="C3" s="204">
        <v>12.5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5.2149999999999999</v>
      </c>
      <c r="J3" s="22">
        <f>C3*E3/100</f>
        <v>2.9162499999999998</v>
      </c>
      <c r="K3" s="22">
        <f>C3*F3/100</f>
        <v>3.76125</v>
      </c>
      <c r="L3" s="22">
        <f>C3*G3/100</f>
        <v>0.60750000000000004</v>
      </c>
      <c r="M3" s="155">
        <f>SUM(I3:L3)</f>
        <v>12.5</v>
      </c>
      <c r="N3" s="23"/>
      <c r="P3" s="38">
        <f t="shared" ref="P3:P34" si="1">I3</f>
        <v>5.2149999999999999</v>
      </c>
      <c r="Q3" s="38">
        <f t="shared" ref="Q3:Q34" si="2">J3</f>
        <v>2.9162499999999998</v>
      </c>
      <c r="R3" s="38">
        <f t="shared" ref="R3:R34" si="3">K3</f>
        <v>3.76125</v>
      </c>
      <c r="S3" s="38">
        <f t="shared" ref="S3:S34" si="4">L3</f>
        <v>0.60750000000000004</v>
      </c>
      <c r="T3" s="38">
        <f>SUM(P3:S3)</f>
        <v>12.5</v>
      </c>
    </row>
    <row r="4" spans="1:20">
      <c r="A4" s="8" t="s">
        <v>46</v>
      </c>
      <c r="B4" s="204">
        <v>10.199999999999999</v>
      </c>
      <c r="C4" s="204">
        <v>10.199999999999999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4.2554400000000001</v>
      </c>
      <c r="J4" s="22">
        <f t="shared" ref="J4:J67" si="6">C4*E4/100</f>
        <v>2.3796599999999999</v>
      </c>
      <c r="K4" s="22">
        <f t="shared" ref="K4:K67" si="7">C4*F4/100</f>
        <v>3.0691799999999994</v>
      </c>
      <c r="L4" s="22">
        <f t="shared" ref="L4:L67" si="8">C4*G4/100</f>
        <v>0.49572000000000005</v>
      </c>
      <c r="M4" s="156">
        <f t="shared" ref="M4:M67" si="9">SUM(I4:L4)</f>
        <v>10.199999999999999</v>
      </c>
      <c r="N4" s="23"/>
      <c r="P4" s="38">
        <f t="shared" si="1"/>
        <v>4.2554400000000001</v>
      </c>
      <c r="Q4" s="38">
        <f t="shared" si="2"/>
        <v>2.3796599999999999</v>
      </c>
      <c r="R4" s="38">
        <f t="shared" si="3"/>
        <v>3.0691799999999994</v>
      </c>
      <c r="S4" s="38">
        <f t="shared" si="4"/>
        <v>0.49572000000000005</v>
      </c>
      <c r="T4" s="38">
        <f t="shared" ref="T4:T67" si="10">SUM(P4:S4)</f>
        <v>10.199999999999999</v>
      </c>
    </row>
    <row r="5" spans="1:20">
      <c r="A5" s="8" t="s">
        <v>47</v>
      </c>
      <c r="B5" s="204">
        <v>10.199999999999999</v>
      </c>
      <c r="C5" s="204">
        <v>10.199999999999999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4.2554400000000001</v>
      </c>
      <c r="J5" s="22">
        <f t="shared" si="6"/>
        <v>2.3796599999999999</v>
      </c>
      <c r="K5" s="22">
        <f t="shared" si="7"/>
        <v>3.0691799999999994</v>
      </c>
      <c r="L5" s="22">
        <f t="shared" si="8"/>
        <v>0.49572000000000005</v>
      </c>
      <c r="M5" s="156">
        <f t="shared" si="9"/>
        <v>10.199999999999999</v>
      </c>
      <c r="N5" s="23"/>
      <c r="P5" s="38">
        <f t="shared" si="1"/>
        <v>4.2554400000000001</v>
      </c>
      <c r="Q5" s="38">
        <f t="shared" si="2"/>
        <v>2.3796599999999999</v>
      </c>
      <c r="R5" s="38">
        <f t="shared" si="3"/>
        <v>3.0691799999999994</v>
      </c>
      <c r="S5" s="38">
        <f t="shared" si="4"/>
        <v>0.49572000000000005</v>
      </c>
      <c r="T5" s="38">
        <f t="shared" si="10"/>
        <v>10.199999999999999</v>
      </c>
    </row>
    <row r="6" spans="1:20">
      <c r="A6" s="8" t="s">
        <v>48</v>
      </c>
      <c r="B6" s="204">
        <v>10.199999999999999</v>
      </c>
      <c r="C6" s="204">
        <v>10.199999999999999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4.2554400000000001</v>
      </c>
      <c r="J6" s="22">
        <f t="shared" si="6"/>
        <v>2.3796599999999999</v>
      </c>
      <c r="K6" s="22">
        <f t="shared" si="7"/>
        <v>3.0691799999999994</v>
      </c>
      <c r="L6" s="22">
        <f t="shared" si="8"/>
        <v>0.49572000000000005</v>
      </c>
      <c r="M6" s="156">
        <f t="shared" si="9"/>
        <v>10.199999999999999</v>
      </c>
      <c r="N6" s="23"/>
      <c r="P6" s="38">
        <f t="shared" si="1"/>
        <v>4.2554400000000001</v>
      </c>
      <c r="Q6" s="38">
        <f t="shared" si="2"/>
        <v>2.3796599999999999</v>
      </c>
      <c r="R6" s="38">
        <f t="shared" si="3"/>
        <v>3.0691799999999994</v>
      </c>
      <c r="S6" s="38">
        <f t="shared" si="4"/>
        <v>0.49572000000000005</v>
      </c>
      <c r="T6" s="38">
        <f t="shared" si="10"/>
        <v>10.199999999999999</v>
      </c>
    </row>
    <row r="7" spans="1:20">
      <c r="A7" s="8" t="s">
        <v>49</v>
      </c>
      <c r="B7" s="204">
        <v>10.199999999999999</v>
      </c>
      <c r="C7" s="204">
        <v>10.199999999999999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4.2554400000000001</v>
      </c>
      <c r="J7" s="22">
        <f t="shared" si="6"/>
        <v>2.3796599999999999</v>
      </c>
      <c r="K7" s="22">
        <f t="shared" si="7"/>
        <v>3.0691799999999994</v>
      </c>
      <c r="L7" s="22">
        <f t="shared" si="8"/>
        <v>0.49572000000000005</v>
      </c>
      <c r="M7" s="156">
        <f t="shared" si="9"/>
        <v>10.199999999999999</v>
      </c>
      <c r="N7" s="23"/>
      <c r="P7" s="38">
        <f t="shared" si="1"/>
        <v>4.2554400000000001</v>
      </c>
      <c r="Q7" s="38">
        <f t="shared" si="2"/>
        <v>2.3796599999999999</v>
      </c>
      <c r="R7" s="38">
        <f t="shared" si="3"/>
        <v>3.0691799999999994</v>
      </c>
      <c r="S7" s="38">
        <f t="shared" si="4"/>
        <v>0.49572000000000005</v>
      </c>
      <c r="T7" s="38">
        <f t="shared" si="10"/>
        <v>10.199999999999999</v>
      </c>
    </row>
    <row r="8" spans="1:20">
      <c r="A8" s="8" t="s">
        <v>50</v>
      </c>
      <c r="B8" s="204">
        <v>10.199999999999999</v>
      </c>
      <c r="C8" s="204">
        <v>10.199999999999999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4.2554400000000001</v>
      </c>
      <c r="J8" s="22">
        <f t="shared" si="6"/>
        <v>2.3796599999999999</v>
      </c>
      <c r="K8" s="22">
        <f t="shared" si="7"/>
        <v>3.0691799999999994</v>
      </c>
      <c r="L8" s="22">
        <f t="shared" si="8"/>
        <v>0.49572000000000005</v>
      </c>
      <c r="M8" s="156">
        <f t="shared" si="9"/>
        <v>10.199999999999999</v>
      </c>
      <c r="N8" s="23"/>
      <c r="P8" s="38">
        <f t="shared" si="1"/>
        <v>4.2554400000000001</v>
      </c>
      <c r="Q8" s="38">
        <f t="shared" si="2"/>
        <v>2.3796599999999999</v>
      </c>
      <c r="R8" s="38">
        <f t="shared" si="3"/>
        <v>3.0691799999999994</v>
      </c>
      <c r="S8" s="38">
        <f t="shared" si="4"/>
        <v>0.49572000000000005</v>
      </c>
      <c r="T8" s="38">
        <f t="shared" si="10"/>
        <v>10.199999999999999</v>
      </c>
    </row>
    <row r="9" spans="1:20">
      <c r="A9" s="8" t="s">
        <v>51</v>
      </c>
      <c r="B9" s="204">
        <v>10.199999999999999</v>
      </c>
      <c r="C9" s="204">
        <v>10.199999999999999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4.2554400000000001</v>
      </c>
      <c r="J9" s="22">
        <f t="shared" si="6"/>
        <v>2.3796599999999999</v>
      </c>
      <c r="K9" s="22">
        <f t="shared" si="7"/>
        <v>3.0691799999999994</v>
      </c>
      <c r="L9" s="22">
        <f t="shared" si="8"/>
        <v>0.49572000000000005</v>
      </c>
      <c r="M9" s="156">
        <f t="shared" si="9"/>
        <v>10.199999999999999</v>
      </c>
      <c r="N9" s="23"/>
      <c r="P9" s="38">
        <f t="shared" si="1"/>
        <v>4.2554400000000001</v>
      </c>
      <c r="Q9" s="38">
        <f t="shared" si="2"/>
        <v>2.3796599999999999</v>
      </c>
      <c r="R9" s="38">
        <f t="shared" si="3"/>
        <v>3.0691799999999994</v>
      </c>
      <c r="S9" s="38">
        <f t="shared" si="4"/>
        <v>0.49572000000000005</v>
      </c>
      <c r="T9" s="38">
        <f t="shared" si="10"/>
        <v>10.199999999999999</v>
      </c>
    </row>
    <row r="10" spans="1:20">
      <c r="A10" s="8" t="s">
        <v>52</v>
      </c>
      <c r="B10" s="204">
        <v>10.199999999999999</v>
      </c>
      <c r="C10" s="204">
        <v>10.199999999999999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4.2554400000000001</v>
      </c>
      <c r="J10" s="22">
        <f t="shared" si="6"/>
        <v>2.3796599999999999</v>
      </c>
      <c r="K10" s="22">
        <f t="shared" si="7"/>
        <v>3.0691799999999994</v>
      </c>
      <c r="L10" s="22">
        <f t="shared" si="8"/>
        <v>0.49572000000000005</v>
      </c>
      <c r="M10" s="156">
        <f t="shared" si="9"/>
        <v>10.199999999999999</v>
      </c>
      <c r="N10" s="23"/>
      <c r="P10" s="38">
        <f t="shared" si="1"/>
        <v>4.2554400000000001</v>
      </c>
      <c r="Q10" s="38">
        <f t="shared" si="2"/>
        <v>2.3796599999999999</v>
      </c>
      <c r="R10" s="38">
        <f t="shared" si="3"/>
        <v>3.0691799999999994</v>
      </c>
      <c r="S10" s="38">
        <f t="shared" si="4"/>
        <v>0.49572000000000005</v>
      </c>
      <c r="T10" s="38">
        <f t="shared" si="10"/>
        <v>10.199999999999999</v>
      </c>
    </row>
    <row r="11" spans="1:20">
      <c r="A11" s="8" t="s">
        <v>53</v>
      </c>
      <c r="B11" s="204">
        <v>10.199999999999999</v>
      </c>
      <c r="C11" s="204">
        <v>10.199999999999999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4.2554400000000001</v>
      </c>
      <c r="J11" s="22">
        <f t="shared" si="6"/>
        <v>2.3796599999999999</v>
      </c>
      <c r="K11" s="22">
        <f t="shared" si="7"/>
        <v>3.0691799999999994</v>
      </c>
      <c r="L11" s="22">
        <f t="shared" si="8"/>
        <v>0.49572000000000005</v>
      </c>
      <c r="M11" s="156">
        <f t="shared" si="9"/>
        <v>10.199999999999999</v>
      </c>
      <c r="N11" s="23"/>
      <c r="P11" s="38">
        <f t="shared" si="1"/>
        <v>4.2554400000000001</v>
      </c>
      <c r="Q11" s="38">
        <f t="shared" si="2"/>
        <v>2.3796599999999999</v>
      </c>
      <c r="R11" s="38">
        <f t="shared" si="3"/>
        <v>3.0691799999999994</v>
      </c>
      <c r="S11" s="38">
        <f t="shared" si="4"/>
        <v>0.49572000000000005</v>
      </c>
      <c r="T11" s="38">
        <f t="shared" si="10"/>
        <v>10.199999999999999</v>
      </c>
    </row>
    <row r="12" spans="1:20">
      <c r="A12" s="8" t="s">
        <v>54</v>
      </c>
      <c r="B12" s="204">
        <v>10.199999999999999</v>
      </c>
      <c r="C12" s="204">
        <v>10.199999999999999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4.2554400000000001</v>
      </c>
      <c r="J12" s="22">
        <f t="shared" si="6"/>
        <v>2.3796599999999999</v>
      </c>
      <c r="K12" s="22">
        <f t="shared" si="7"/>
        <v>3.0691799999999994</v>
      </c>
      <c r="L12" s="22">
        <f t="shared" si="8"/>
        <v>0.49572000000000005</v>
      </c>
      <c r="M12" s="156">
        <f t="shared" si="9"/>
        <v>10.199999999999999</v>
      </c>
      <c r="N12" s="23"/>
      <c r="P12" s="38">
        <f t="shared" si="1"/>
        <v>4.2554400000000001</v>
      </c>
      <c r="Q12" s="38">
        <f t="shared" si="2"/>
        <v>2.3796599999999999</v>
      </c>
      <c r="R12" s="38">
        <f t="shared" si="3"/>
        <v>3.0691799999999994</v>
      </c>
      <c r="S12" s="38">
        <f t="shared" si="4"/>
        <v>0.49572000000000005</v>
      </c>
      <c r="T12" s="38">
        <f t="shared" si="10"/>
        <v>10.199999999999999</v>
      </c>
    </row>
    <row r="13" spans="1:20">
      <c r="A13" s="8" t="s">
        <v>55</v>
      </c>
      <c r="B13" s="204">
        <v>10.5</v>
      </c>
      <c r="C13" s="204">
        <v>10.5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4.3806000000000003</v>
      </c>
      <c r="J13" s="22">
        <f t="shared" si="6"/>
        <v>2.4496499999999997</v>
      </c>
      <c r="K13" s="22">
        <f t="shared" si="7"/>
        <v>3.1594500000000001</v>
      </c>
      <c r="L13" s="22">
        <f t="shared" si="8"/>
        <v>0.51029999999999998</v>
      </c>
      <c r="M13" s="156">
        <f t="shared" si="9"/>
        <v>10.5</v>
      </c>
      <c r="N13" s="23"/>
      <c r="P13" s="38">
        <f t="shared" si="1"/>
        <v>4.3806000000000003</v>
      </c>
      <c r="Q13" s="38">
        <f t="shared" si="2"/>
        <v>2.4496499999999997</v>
      </c>
      <c r="R13" s="38">
        <f t="shared" si="3"/>
        <v>3.1594500000000001</v>
      </c>
      <c r="S13" s="38">
        <f t="shared" si="4"/>
        <v>0.51029999999999998</v>
      </c>
      <c r="T13" s="38">
        <f t="shared" si="10"/>
        <v>10.5</v>
      </c>
    </row>
    <row r="14" spans="1:20">
      <c r="A14" s="8" t="s">
        <v>56</v>
      </c>
      <c r="B14" s="204">
        <v>10.5</v>
      </c>
      <c r="C14" s="204">
        <v>10.5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4.3806000000000003</v>
      </c>
      <c r="J14" s="22">
        <f t="shared" si="6"/>
        <v>2.4496499999999997</v>
      </c>
      <c r="K14" s="22">
        <f t="shared" si="7"/>
        <v>3.1594500000000001</v>
      </c>
      <c r="L14" s="22">
        <f t="shared" si="8"/>
        <v>0.51029999999999998</v>
      </c>
      <c r="M14" s="156">
        <f t="shared" si="9"/>
        <v>10.5</v>
      </c>
      <c r="N14" s="23"/>
      <c r="P14" s="38">
        <f t="shared" si="1"/>
        <v>4.3806000000000003</v>
      </c>
      <c r="Q14" s="38">
        <f t="shared" si="2"/>
        <v>2.4496499999999997</v>
      </c>
      <c r="R14" s="38">
        <f t="shared" si="3"/>
        <v>3.1594500000000001</v>
      </c>
      <c r="S14" s="38">
        <f t="shared" si="4"/>
        <v>0.51029999999999998</v>
      </c>
      <c r="T14" s="38">
        <f t="shared" si="10"/>
        <v>10.5</v>
      </c>
    </row>
    <row r="15" spans="1:20">
      <c r="A15" s="8" t="s">
        <v>57</v>
      </c>
      <c r="B15" s="204">
        <v>10.5</v>
      </c>
      <c r="C15" s="204">
        <v>10.5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4.3806000000000003</v>
      </c>
      <c r="J15" s="22">
        <f t="shared" si="6"/>
        <v>2.4496499999999997</v>
      </c>
      <c r="K15" s="22">
        <f t="shared" si="7"/>
        <v>3.1594500000000001</v>
      </c>
      <c r="L15" s="22">
        <f t="shared" si="8"/>
        <v>0.51029999999999998</v>
      </c>
      <c r="M15" s="156">
        <f t="shared" si="9"/>
        <v>10.5</v>
      </c>
      <c r="N15" s="23"/>
      <c r="P15" s="38">
        <f t="shared" si="1"/>
        <v>4.3806000000000003</v>
      </c>
      <c r="Q15" s="38">
        <f t="shared" si="2"/>
        <v>2.4496499999999997</v>
      </c>
      <c r="R15" s="38">
        <f t="shared" si="3"/>
        <v>3.1594500000000001</v>
      </c>
      <c r="S15" s="38">
        <f t="shared" si="4"/>
        <v>0.51029999999999998</v>
      </c>
      <c r="T15" s="38">
        <f t="shared" si="10"/>
        <v>10.5</v>
      </c>
    </row>
    <row r="16" spans="1:20">
      <c r="A16" s="8" t="s">
        <v>58</v>
      </c>
      <c r="B16" s="204">
        <v>10.5</v>
      </c>
      <c r="C16" s="204">
        <v>10.5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4.3806000000000003</v>
      </c>
      <c r="J16" s="22">
        <f t="shared" si="6"/>
        <v>2.4496499999999997</v>
      </c>
      <c r="K16" s="22">
        <f t="shared" si="7"/>
        <v>3.1594500000000001</v>
      </c>
      <c r="L16" s="22">
        <f t="shared" si="8"/>
        <v>0.51029999999999998</v>
      </c>
      <c r="M16" s="156">
        <f t="shared" si="9"/>
        <v>10.5</v>
      </c>
      <c r="N16" s="23"/>
      <c r="P16" s="38">
        <f t="shared" si="1"/>
        <v>4.3806000000000003</v>
      </c>
      <c r="Q16" s="38">
        <f t="shared" si="2"/>
        <v>2.4496499999999997</v>
      </c>
      <c r="R16" s="38">
        <f t="shared" si="3"/>
        <v>3.1594500000000001</v>
      </c>
      <c r="S16" s="38">
        <f t="shared" si="4"/>
        <v>0.51029999999999998</v>
      </c>
      <c r="T16" s="38">
        <f t="shared" si="10"/>
        <v>10.5</v>
      </c>
    </row>
    <row r="17" spans="1:20">
      <c r="A17" s="8" t="s">
        <v>59</v>
      </c>
      <c r="B17" s="204">
        <v>10.5</v>
      </c>
      <c r="C17" s="204">
        <v>10.5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4.3806000000000003</v>
      </c>
      <c r="J17" s="22">
        <f t="shared" si="6"/>
        <v>2.4496499999999997</v>
      </c>
      <c r="K17" s="22">
        <f t="shared" si="7"/>
        <v>3.1594500000000001</v>
      </c>
      <c r="L17" s="22">
        <f t="shared" si="8"/>
        <v>0.51029999999999998</v>
      </c>
      <c r="M17" s="156">
        <f t="shared" si="9"/>
        <v>10.5</v>
      </c>
      <c r="N17" s="23"/>
      <c r="P17" s="38">
        <f t="shared" si="1"/>
        <v>4.3806000000000003</v>
      </c>
      <c r="Q17" s="38">
        <f t="shared" si="2"/>
        <v>2.4496499999999997</v>
      </c>
      <c r="R17" s="38">
        <f t="shared" si="3"/>
        <v>3.1594500000000001</v>
      </c>
      <c r="S17" s="38">
        <f t="shared" si="4"/>
        <v>0.51029999999999998</v>
      </c>
      <c r="T17" s="38">
        <f t="shared" si="10"/>
        <v>10.5</v>
      </c>
    </row>
    <row r="18" spans="1:20">
      <c r="A18" s="8" t="s">
        <v>60</v>
      </c>
      <c r="B18" s="204">
        <v>10.5</v>
      </c>
      <c r="C18" s="204">
        <v>10.5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4.3806000000000003</v>
      </c>
      <c r="J18" s="22">
        <f t="shared" si="6"/>
        <v>2.4496499999999997</v>
      </c>
      <c r="K18" s="22">
        <f t="shared" si="7"/>
        <v>3.1594500000000001</v>
      </c>
      <c r="L18" s="22">
        <f t="shared" si="8"/>
        <v>0.51029999999999998</v>
      </c>
      <c r="M18" s="156">
        <f t="shared" si="9"/>
        <v>10.5</v>
      </c>
      <c r="N18" s="23"/>
      <c r="P18" s="38">
        <f t="shared" si="1"/>
        <v>4.3806000000000003</v>
      </c>
      <c r="Q18" s="38">
        <f t="shared" si="2"/>
        <v>2.4496499999999997</v>
      </c>
      <c r="R18" s="38">
        <f t="shared" si="3"/>
        <v>3.1594500000000001</v>
      </c>
      <c r="S18" s="38">
        <f t="shared" si="4"/>
        <v>0.51029999999999998</v>
      </c>
      <c r="T18" s="38">
        <f t="shared" si="10"/>
        <v>10.5</v>
      </c>
    </row>
    <row r="19" spans="1:20">
      <c r="A19" s="8" t="s">
        <v>61</v>
      </c>
      <c r="B19" s="204">
        <v>10.5</v>
      </c>
      <c r="C19" s="204">
        <v>10.5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4.3806000000000003</v>
      </c>
      <c r="J19" s="22">
        <f t="shared" si="6"/>
        <v>2.4496499999999997</v>
      </c>
      <c r="K19" s="22">
        <f t="shared" si="7"/>
        <v>3.1594500000000001</v>
      </c>
      <c r="L19" s="22">
        <f t="shared" si="8"/>
        <v>0.51029999999999998</v>
      </c>
      <c r="M19" s="156">
        <f t="shared" si="9"/>
        <v>10.5</v>
      </c>
      <c r="N19" s="23"/>
      <c r="P19" s="38">
        <f t="shared" si="1"/>
        <v>4.3806000000000003</v>
      </c>
      <c r="Q19" s="38">
        <f t="shared" si="2"/>
        <v>2.4496499999999997</v>
      </c>
      <c r="R19" s="38">
        <f t="shared" si="3"/>
        <v>3.1594500000000001</v>
      </c>
      <c r="S19" s="38">
        <f t="shared" si="4"/>
        <v>0.51029999999999998</v>
      </c>
      <c r="T19" s="38">
        <f t="shared" si="10"/>
        <v>10.5</v>
      </c>
    </row>
    <row r="20" spans="1:20">
      <c r="A20" s="8" t="s">
        <v>62</v>
      </c>
      <c r="B20" s="204">
        <v>10.5</v>
      </c>
      <c r="C20" s="204">
        <v>10.5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4.3806000000000003</v>
      </c>
      <c r="J20" s="22">
        <f t="shared" si="6"/>
        <v>2.4496499999999997</v>
      </c>
      <c r="K20" s="22">
        <f t="shared" si="7"/>
        <v>3.1594500000000001</v>
      </c>
      <c r="L20" s="22">
        <f t="shared" si="8"/>
        <v>0.51029999999999998</v>
      </c>
      <c r="M20" s="156">
        <f t="shared" si="9"/>
        <v>10.5</v>
      </c>
      <c r="N20" s="23"/>
      <c r="P20" s="38">
        <f t="shared" si="1"/>
        <v>4.3806000000000003</v>
      </c>
      <c r="Q20" s="38">
        <f t="shared" si="2"/>
        <v>2.4496499999999997</v>
      </c>
      <c r="R20" s="38">
        <f t="shared" si="3"/>
        <v>3.1594500000000001</v>
      </c>
      <c r="S20" s="38">
        <f t="shared" si="4"/>
        <v>0.51029999999999998</v>
      </c>
      <c r="T20" s="38">
        <f t="shared" si="10"/>
        <v>10.5</v>
      </c>
    </row>
    <row r="21" spans="1:20">
      <c r="A21" s="8" t="s">
        <v>63</v>
      </c>
      <c r="B21" s="204">
        <v>10.5</v>
      </c>
      <c r="C21" s="204">
        <v>10.5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4.3806000000000003</v>
      </c>
      <c r="J21" s="22">
        <f t="shared" si="6"/>
        <v>2.4496499999999997</v>
      </c>
      <c r="K21" s="22">
        <f t="shared" si="7"/>
        <v>3.1594500000000001</v>
      </c>
      <c r="L21" s="22">
        <f t="shared" si="8"/>
        <v>0.51029999999999998</v>
      </c>
      <c r="M21" s="156">
        <f t="shared" si="9"/>
        <v>10.5</v>
      </c>
      <c r="N21" s="23"/>
      <c r="P21" s="38">
        <f t="shared" si="1"/>
        <v>4.3806000000000003</v>
      </c>
      <c r="Q21" s="38">
        <f t="shared" si="2"/>
        <v>2.4496499999999997</v>
      </c>
      <c r="R21" s="38">
        <f t="shared" si="3"/>
        <v>3.1594500000000001</v>
      </c>
      <c r="S21" s="38">
        <f t="shared" si="4"/>
        <v>0.51029999999999998</v>
      </c>
      <c r="T21" s="38">
        <f t="shared" si="10"/>
        <v>10.5</v>
      </c>
    </row>
    <row r="22" spans="1:20">
      <c r="A22" s="8" t="s">
        <v>64</v>
      </c>
      <c r="B22" s="204">
        <v>10.5</v>
      </c>
      <c r="C22" s="204">
        <v>10.5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4.3806000000000003</v>
      </c>
      <c r="J22" s="22">
        <f t="shared" si="6"/>
        <v>2.4496499999999997</v>
      </c>
      <c r="K22" s="22">
        <f t="shared" si="7"/>
        <v>3.1594500000000001</v>
      </c>
      <c r="L22" s="22">
        <f t="shared" si="8"/>
        <v>0.51029999999999998</v>
      </c>
      <c r="M22" s="156">
        <f t="shared" si="9"/>
        <v>10.5</v>
      </c>
      <c r="N22" s="23"/>
      <c r="P22" s="38">
        <f t="shared" si="1"/>
        <v>4.3806000000000003</v>
      </c>
      <c r="Q22" s="38">
        <f t="shared" si="2"/>
        <v>2.4496499999999997</v>
      </c>
      <c r="R22" s="38">
        <f t="shared" si="3"/>
        <v>3.1594500000000001</v>
      </c>
      <c r="S22" s="38">
        <f t="shared" si="4"/>
        <v>0.51029999999999998</v>
      </c>
      <c r="T22" s="38">
        <f t="shared" si="10"/>
        <v>10.5</v>
      </c>
    </row>
    <row r="23" spans="1:20">
      <c r="A23" s="8" t="s">
        <v>65</v>
      </c>
      <c r="B23" s="204">
        <v>10.5</v>
      </c>
      <c r="C23" s="204">
        <v>10.5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4.3806000000000003</v>
      </c>
      <c r="J23" s="22">
        <f t="shared" si="6"/>
        <v>2.4496499999999997</v>
      </c>
      <c r="K23" s="22">
        <f t="shared" si="7"/>
        <v>3.1594500000000001</v>
      </c>
      <c r="L23" s="22">
        <f t="shared" si="8"/>
        <v>0.51029999999999998</v>
      </c>
      <c r="M23" s="156">
        <f t="shared" si="9"/>
        <v>10.5</v>
      </c>
      <c r="N23" s="23"/>
      <c r="P23" s="38">
        <f t="shared" si="1"/>
        <v>4.3806000000000003</v>
      </c>
      <c r="Q23" s="38">
        <f t="shared" si="2"/>
        <v>2.4496499999999997</v>
      </c>
      <c r="R23" s="38">
        <f t="shared" si="3"/>
        <v>3.1594500000000001</v>
      </c>
      <c r="S23" s="38">
        <f t="shared" si="4"/>
        <v>0.51029999999999998</v>
      </c>
      <c r="T23" s="38">
        <f t="shared" si="10"/>
        <v>10.5</v>
      </c>
    </row>
    <row r="24" spans="1:20">
      <c r="A24" s="8" t="s">
        <v>66</v>
      </c>
      <c r="B24" s="204">
        <v>11.7</v>
      </c>
      <c r="C24" s="204">
        <v>11.7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4.88124</v>
      </c>
      <c r="J24" s="22">
        <f t="shared" si="6"/>
        <v>2.7296099999999996</v>
      </c>
      <c r="K24" s="22">
        <f t="shared" si="7"/>
        <v>3.5205299999999999</v>
      </c>
      <c r="L24" s="22">
        <f t="shared" si="8"/>
        <v>0.56862000000000001</v>
      </c>
      <c r="M24" s="156">
        <f t="shared" si="9"/>
        <v>11.7</v>
      </c>
      <c r="N24" s="23"/>
      <c r="P24" s="38">
        <f t="shared" si="1"/>
        <v>4.88124</v>
      </c>
      <c r="Q24" s="38">
        <f t="shared" si="2"/>
        <v>2.7296099999999996</v>
      </c>
      <c r="R24" s="38">
        <f t="shared" si="3"/>
        <v>3.5205299999999999</v>
      </c>
      <c r="S24" s="38">
        <f t="shared" si="4"/>
        <v>0.56862000000000001</v>
      </c>
      <c r="T24" s="38">
        <f t="shared" si="10"/>
        <v>11.7</v>
      </c>
    </row>
    <row r="25" spans="1:20">
      <c r="A25" s="8" t="s">
        <v>67</v>
      </c>
      <c r="B25" s="204">
        <v>11.7</v>
      </c>
      <c r="C25" s="204">
        <v>11.7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4.88124</v>
      </c>
      <c r="J25" s="22">
        <f t="shared" si="6"/>
        <v>2.7296099999999996</v>
      </c>
      <c r="K25" s="22">
        <f t="shared" si="7"/>
        <v>3.5205299999999999</v>
      </c>
      <c r="L25" s="22">
        <f t="shared" si="8"/>
        <v>0.56862000000000001</v>
      </c>
      <c r="M25" s="156">
        <f t="shared" si="9"/>
        <v>11.7</v>
      </c>
      <c r="N25" s="23"/>
      <c r="P25" s="38">
        <f t="shared" si="1"/>
        <v>4.88124</v>
      </c>
      <c r="Q25" s="38">
        <f t="shared" si="2"/>
        <v>2.7296099999999996</v>
      </c>
      <c r="R25" s="38">
        <f t="shared" si="3"/>
        <v>3.5205299999999999</v>
      </c>
      <c r="S25" s="38">
        <f t="shared" si="4"/>
        <v>0.56862000000000001</v>
      </c>
      <c r="T25" s="38">
        <f t="shared" si="10"/>
        <v>11.7</v>
      </c>
    </row>
    <row r="26" spans="1:20">
      <c r="A26" s="8" t="s">
        <v>68</v>
      </c>
      <c r="B26" s="204">
        <v>11.7</v>
      </c>
      <c r="C26" s="204">
        <v>11.7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4.88124</v>
      </c>
      <c r="J26" s="22">
        <f t="shared" si="6"/>
        <v>2.7296099999999996</v>
      </c>
      <c r="K26" s="22">
        <f t="shared" si="7"/>
        <v>3.5205299999999999</v>
      </c>
      <c r="L26" s="22">
        <f t="shared" si="8"/>
        <v>0.56862000000000001</v>
      </c>
      <c r="M26" s="156">
        <f t="shared" si="9"/>
        <v>11.7</v>
      </c>
      <c r="N26" s="23"/>
      <c r="P26" s="38">
        <f t="shared" si="1"/>
        <v>4.88124</v>
      </c>
      <c r="Q26" s="38">
        <f t="shared" si="2"/>
        <v>2.7296099999999996</v>
      </c>
      <c r="R26" s="38">
        <f t="shared" si="3"/>
        <v>3.5205299999999999</v>
      </c>
      <c r="S26" s="38">
        <f t="shared" si="4"/>
        <v>0.56862000000000001</v>
      </c>
      <c r="T26" s="38">
        <f t="shared" si="10"/>
        <v>11.7</v>
      </c>
    </row>
    <row r="27" spans="1:20">
      <c r="A27" s="8" t="s">
        <v>69</v>
      </c>
      <c r="B27" s="204">
        <v>11.7</v>
      </c>
      <c r="C27" s="204">
        <v>11.7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4.88124</v>
      </c>
      <c r="J27" s="22">
        <f t="shared" si="6"/>
        <v>2.7296099999999996</v>
      </c>
      <c r="K27" s="22">
        <f t="shared" si="7"/>
        <v>3.5205299999999999</v>
      </c>
      <c r="L27" s="22">
        <f t="shared" si="8"/>
        <v>0.56862000000000001</v>
      </c>
      <c r="M27" s="156">
        <f t="shared" si="9"/>
        <v>11.7</v>
      </c>
      <c r="N27" s="23"/>
      <c r="P27" s="38">
        <f t="shared" si="1"/>
        <v>4.88124</v>
      </c>
      <c r="Q27" s="38">
        <f t="shared" si="2"/>
        <v>2.7296099999999996</v>
      </c>
      <c r="R27" s="38">
        <f t="shared" si="3"/>
        <v>3.5205299999999999</v>
      </c>
      <c r="S27" s="38">
        <f t="shared" si="4"/>
        <v>0.56862000000000001</v>
      </c>
      <c r="T27" s="38">
        <f t="shared" si="10"/>
        <v>11.7</v>
      </c>
    </row>
    <row r="28" spans="1:20">
      <c r="A28" s="8" t="s">
        <v>70</v>
      </c>
      <c r="B28" s="204">
        <v>11.7</v>
      </c>
      <c r="C28" s="204">
        <v>11.7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4.88124</v>
      </c>
      <c r="J28" s="22">
        <f t="shared" si="6"/>
        <v>2.7296099999999996</v>
      </c>
      <c r="K28" s="22">
        <f t="shared" si="7"/>
        <v>3.5205299999999999</v>
      </c>
      <c r="L28" s="22">
        <f t="shared" si="8"/>
        <v>0.56862000000000001</v>
      </c>
      <c r="M28" s="156">
        <f t="shared" si="9"/>
        <v>11.7</v>
      </c>
      <c r="N28" s="23"/>
      <c r="P28" s="38">
        <f t="shared" si="1"/>
        <v>4.88124</v>
      </c>
      <c r="Q28" s="38">
        <f t="shared" si="2"/>
        <v>2.7296099999999996</v>
      </c>
      <c r="R28" s="38">
        <f t="shared" si="3"/>
        <v>3.5205299999999999</v>
      </c>
      <c r="S28" s="38">
        <f t="shared" si="4"/>
        <v>0.56862000000000001</v>
      </c>
      <c r="T28" s="38">
        <f t="shared" si="10"/>
        <v>11.7</v>
      </c>
    </row>
    <row r="29" spans="1:20">
      <c r="A29" s="8" t="s">
        <v>71</v>
      </c>
      <c r="B29" s="204">
        <v>11.7</v>
      </c>
      <c r="C29" s="204">
        <v>11.7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4.88124</v>
      </c>
      <c r="J29" s="22">
        <f t="shared" si="6"/>
        <v>2.7296099999999996</v>
      </c>
      <c r="K29" s="22">
        <f t="shared" si="7"/>
        <v>3.5205299999999999</v>
      </c>
      <c r="L29" s="22">
        <f t="shared" si="8"/>
        <v>0.56862000000000001</v>
      </c>
      <c r="M29" s="156">
        <f t="shared" si="9"/>
        <v>11.7</v>
      </c>
      <c r="N29" s="23"/>
      <c r="P29" s="38">
        <f t="shared" si="1"/>
        <v>4.88124</v>
      </c>
      <c r="Q29" s="38">
        <f t="shared" si="2"/>
        <v>2.7296099999999996</v>
      </c>
      <c r="R29" s="38">
        <f t="shared" si="3"/>
        <v>3.5205299999999999</v>
      </c>
      <c r="S29" s="38">
        <f t="shared" si="4"/>
        <v>0.56862000000000001</v>
      </c>
      <c r="T29" s="38">
        <f t="shared" si="10"/>
        <v>11.7</v>
      </c>
    </row>
    <row r="30" spans="1:20">
      <c r="A30" s="8" t="s">
        <v>72</v>
      </c>
      <c r="B30" s="204">
        <v>11.7</v>
      </c>
      <c r="C30" s="204">
        <v>11.7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4.88124</v>
      </c>
      <c r="J30" s="22">
        <f t="shared" si="6"/>
        <v>2.7296099999999996</v>
      </c>
      <c r="K30" s="22">
        <f t="shared" si="7"/>
        <v>3.5205299999999999</v>
      </c>
      <c r="L30" s="22">
        <f t="shared" si="8"/>
        <v>0.56862000000000001</v>
      </c>
      <c r="M30" s="156">
        <f t="shared" si="9"/>
        <v>11.7</v>
      </c>
      <c r="N30" s="23"/>
      <c r="P30" s="38">
        <f t="shared" si="1"/>
        <v>4.88124</v>
      </c>
      <c r="Q30" s="38">
        <f t="shared" si="2"/>
        <v>2.7296099999999996</v>
      </c>
      <c r="R30" s="38">
        <f t="shared" si="3"/>
        <v>3.5205299999999999</v>
      </c>
      <c r="S30" s="38">
        <f t="shared" si="4"/>
        <v>0.56862000000000001</v>
      </c>
      <c r="T30" s="38">
        <f t="shared" si="10"/>
        <v>11.7</v>
      </c>
    </row>
    <row r="31" spans="1:20">
      <c r="A31" s="8" t="s">
        <v>73</v>
      </c>
      <c r="B31" s="204">
        <v>11.7</v>
      </c>
      <c r="C31" s="204">
        <v>11.7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4.88124</v>
      </c>
      <c r="J31" s="22">
        <f t="shared" si="6"/>
        <v>2.7296099999999996</v>
      </c>
      <c r="K31" s="22">
        <f t="shared" si="7"/>
        <v>3.5205299999999999</v>
      </c>
      <c r="L31" s="22">
        <f t="shared" si="8"/>
        <v>0.56862000000000001</v>
      </c>
      <c r="M31" s="156">
        <f t="shared" si="9"/>
        <v>11.7</v>
      </c>
      <c r="N31" s="23"/>
      <c r="P31" s="38">
        <f t="shared" si="1"/>
        <v>4.88124</v>
      </c>
      <c r="Q31" s="38">
        <f t="shared" si="2"/>
        <v>2.7296099999999996</v>
      </c>
      <c r="R31" s="38">
        <f t="shared" si="3"/>
        <v>3.5205299999999999</v>
      </c>
      <c r="S31" s="38">
        <f t="shared" si="4"/>
        <v>0.56862000000000001</v>
      </c>
      <c r="T31" s="38">
        <f t="shared" si="10"/>
        <v>11.7</v>
      </c>
    </row>
    <row r="32" spans="1:20">
      <c r="A32" s="8" t="s">
        <v>74</v>
      </c>
      <c r="B32" s="204">
        <v>11.7</v>
      </c>
      <c r="C32" s="204">
        <v>11.7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4.88124</v>
      </c>
      <c r="J32" s="22">
        <f t="shared" si="6"/>
        <v>2.7296099999999996</v>
      </c>
      <c r="K32" s="22">
        <f t="shared" si="7"/>
        <v>3.5205299999999999</v>
      </c>
      <c r="L32" s="22">
        <f t="shared" si="8"/>
        <v>0.56862000000000001</v>
      </c>
      <c r="M32" s="156">
        <f t="shared" si="9"/>
        <v>11.7</v>
      </c>
      <c r="N32" s="23"/>
      <c r="P32" s="38">
        <f t="shared" si="1"/>
        <v>4.88124</v>
      </c>
      <c r="Q32" s="38">
        <f t="shared" si="2"/>
        <v>2.7296099999999996</v>
      </c>
      <c r="R32" s="38">
        <f t="shared" si="3"/>
        <v>3.5205299999999999</v>
      </c>
      <c r="S32" s="38">
        <f t="shared" si="4"/>
        <v>0.56862000000000001</v>
      </c>
      <c r="T32" s="38">
        <f t="shared" si="10"/>
        <v>11.7</v>
      </c>
    </row>
    <row r="33" spans="1:20">
      <c r="A33" s="8" t="s">
        <v>75</v>
      </c>
      <c r="B33" s="204">
        <v>11.7</v>
      </c>
      <c r="C33" s="204">
        <v>11.7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4.88124</v>
      </c>
      <c r="J33" s="22">
        <f t="shared" si="6"/>
        <v>2.7296099999999996</v>
      </c>
      <c r="K33" s="22">
        <f t="shared" si="7"/>
        <v>3.5205299999999999</v>
      </c>
      <c r="L33" s="22">
        <f t="shared" si="8"/>
        <v>0.56862000000000001</v>
      </c>
      <c r="M33" s="156">
        <f t="shared" si="9"/>
        <v>11.7</v>
      </c>
      <c r="N33" s="23"/>
      <c r="P33" s="38">
        <f t="shared" si="1"/>
        <v>4.88124</v>
      </c>
      <c r="Q33" s="38">
        <f t="shared" si="2"/>
        <v>2.7296099999999996</v>
      </c>
      <c r="R33" s="38">
        <f t="shared" si="3"/>
        <v>3.5205299999999999</v>
      </c>
      <c r="S33" s="38">
        <f t="shared" si="4"/>
        <v>0.56862000000000001</v>
      </c>
      <c r="T33" s="38">
        <f t="shared" si="10"/>
        <v>11.7</v>
      </c>
    </row>
    <row r="34" spans="1:20">
      <c r="A34" s="8" t="s">
        <v>76</v>
      </c>
      <c r="B34" s="204">
        <v>11.7</v>
      </c>
      <c r="C34" s="204">
        <v>11.7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4.88124</v>
      </c>
      <c r="J34" s="22">
        <f t="shared" si="6"/>
        <v>2.7296099999999996</v>
      </c>
      <c r="K34" s="22">
        <f t="shared" si="7"/>
        <v>3.5205299999999999</v>
      </c>
      <c r="L34" s="22">
        <f t="shared" si="8"/>
        <v>0.56862000000000001</v>
      </c>
      <c r="M34" s="156">
        <f t="shared" si="9"/>
        <v>11.7</v>
      </c>
      <c r="N34" s="23"/>
      <c r="P34" s="38">
        <f t="shared" si="1"/>
        <v>4.88124</v>
      </c>
      <c r="Q34" s="38">
        <f t="shared" si="2"/>
        <v>2.7296099999999996</v>
      </c>
      <c r="R34" s="38">
        <f t="shared" si="3"/>
        <v>3.5205299999999999</v>
      </c>
      <c r="S34" s="38">
        <f t="shared" si="4"/>
        <v>0.56862000000000001</v>
      </c>
      <c r="T34" s="38">
        <f t="shared" si="10"/>
        <v>11.7</v>
      </c>
    </row>
    <row r="35" spans="1:20">
      <c r="A35" s="8" t="s">
        <v>77</v>
      </c>
      <c r="B35" s="204">
        <v>11.7</v>
      </c>
      <c r="C35" s="204">
        <v>11.7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4.88124</v>
      </c>
      <c r="J35" s="22">
        <f t="shared" si="6"/>
        <v>2.7296099999999996</v>
      </c>
      <c r="K35" s="22">
        <f t="shared" si="7"/>
        <v>3.5205299999999999</v>
      </c>
      <c r="L35" s="22">
        <f t="shared" si="8"/>
        <v>0.56862000000000001</v>
      </c>
      <c r="M35" s="156">
        <f t="shared" si="9"/>
        <v>11.7</v>
      </c>
      <c r="N35" s="23"/>
      <c r="P35" s="38">
        <f t="shared" ref="P35:P66" si="12">I35</f>
        <v>4.88124</v>
      </c>
      <c r="Q35" s="38">
        <f t="shared" ref="Q35:Q66" si="13">J35</f>
        <v>2.7296099999999996</v>
      </c>
      <c r="R35" s="38">
        <f t="shared" ref="R35:R66" si="14">K35</f>
        <v>3.5205299999999999</v>
      </c>
      <c r="S35" s="38">
        <f t="shared" ref="S35:S66" si="15">L35</f>
        <v>0.56862000000000001</v>
      </c>
      <c r="T35" s="38">
        <f t="shared" si="10"/>
        <v>11.7</v>
      </c>
    </row>
    <row r="36" spans="1:20">
      <c r="A36" s="8" t="s">
        <v>78</v>
      </c>
      <c r="B36" s="204">
        <v>11.7</v>
      </c>
      <c r="C36" s="204">
        <v>11.7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4.88124</v>
      </c>
      <c r="J36" s="22">
        <f t="shared" si="6"/>
        <v>2.7296099999999996</v>
      </c>
      <c r="K36" s="22">
        <f t="shared" si="7"/>
        <v>3.5205299999999999</v>
      </c>
      <c r="L36" s="22">
        <f t="shared" si="8"/>
        <v>0.56862000000000001</v>
      </c>
      <c r="M36" s="156">
        <f t="shared" si="9"/>
        <v>11.7</v>
      </c>
      <c r="N36" s="23"/>
      <c r="P36" s="38">
        <f t="shared" si="12"/>
        <v>4.88124</v>
      </c>
      <c r="Q36" s="38">
        <f t="shared" si="13"/>
        <v>2.7296099999999996</v>
      </c>
      <c r="R36" s="38">
        <f t="shared" si="14"/>
        <v>3.5205299999999999</v>
      </c>
      <c r="S36" s="38">
        <f t="shared" si="15"/>
        <v>0.56862000000000001</v>
      </c>
      <c r="T36" s="38">
        <f t="shared" si="10"/>
        <v>11.7</v>
      </c>
    </row>
    <row r="37" spans="1:20">
      <c r="A37" s="8" t="s">
        <v>79</v>
      </c>
      <c r="B37" s="204">
        <v>11.7</v>
      </c>
      <c r="C37" s="204">
        <v>11.7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4.88124</v>
      </c>
      <c r="J37" s="22">
        <f t="shared" si="6"/>
        <v>2.7296099999999996</v>
      </c>
      <c r="K37" s="22">
        <f t="shared" si="7"/>
        <v>3.5205299999999999</v>
      </c>
      <c r="L37" s="22">
        <f t="shared" si="8"/>
        <v>0.56862000000000001</v>
      </c>
      <c r="M37" s="156">
        <f t="shared" si="9"/>
        <v>11.7</v>
      </c>
      <c r="N37" s="23"/>
      <c r="P37" s="38">
        <f t="shared" si="12"/>
        <v>4.88124</v>
      </c>
      <c r="Q37" s="38">
        <f t="shared" si="13"/>
        <v>2.7296099999999996</v>
      </c>
      <c r="R37" s="38">
        <f t="shared" si="14"/>
        <v>3.5205299999999999</v>
      </c>
      <c r="S37" s="38">
        <f t="shared" si="15"/>
        <v>0.56862000000000001</v>
      </c>
      <c r="T37" s="38">
        <f t="shared" si="10"/>
        <v>11.7</v>
      </c>
    </row>
    <row r="38" spans="1:20">
      <c r="A38" s="8" t="s">
        <v>80</v>
      </c>
      <c r="B38" s="204">
        <v>11.7</v>
      </c>
      <c r="C38" s="204">
        <v>11.7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4.88124</v>
      </c>
      <c r="J38" s="22">
        <f t="shared" si="6"/>
        <v>2.7296099999999996</v>
      </c>
      <c r="K38" s="22">
        <f t="shared" si="7"/>
        <v>3.5205299999999999</v>
      </c>
      <c r="L38" s="22">
        <f t="shared" si="8"/>
        <v>0.56862000000000001</v>
      </c>
      <c r="M38" s="156">
        <f t="shared" si="9"/>
        <v>11.7</v>
      </c>
      <c r="N38" s="23"/>
      <c r="P38" s="38">
        <f t="shared" si="12"/>
        <v>4.88124</v>
      </c>
      <c r="Q38" s="38">
        <f t="shared" si="13"/>
        <v>2.7296099999999996</v>
      </c>
      <c r="R38" s="38">
        <f t="shared" si="14"/>
        <v>3.5205299999999999</v>
      </c>
      <c r="S38" s="38">
        <f t="shared" si="15"/>
        <v>0.56862000000000001</v>
      </c>
      <c r="T38" s="38">
        <f t="shared" si="10"/>
        <v>11.7</v>
      </c>
    </row>
    <row r="39" spans="1:20">
      <c r="A39" s="8" t="s">
        <v>81</v>
      </c>
      <c r="B39" s="204">
        <v>11.7</v>
      </c>
      <c r="C39" s="204">
        <v>11.7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4.88124</v>
      </c>
      <c r="J39" s="22">
        <f t="shared" si="6"/>
        <v>2.7296099999999996</v>
      </c>
      <c r="K39" s="22">
        <f t="shared" si="7"/>
        <v>3.5205299999999999</v>
      </c>
      <c r="L39" s="22">
        <f t="shared" si="8"/>
        <v>0.56862000000000001</v>
      </c>
      <c r="M39" s="156">
        <f t="shared" si="9"/>
        <v>11.7</v>
      </c>
      <c r="N39" s="23"/>
      <c r="P39" s="38">
        <f t="shared" si="12"/>
        <v>4.88124</v>
      </c>
      <c r="Q39" s="38">
        <f t="shared" si="13"/>
        <v>2.7296099999999996</v>
      </c>
      <c r="R39" s="38">
        <f t="shared" si="14"/>
        <v>3.5205299999999999</v>
      </c>
      <c r="S39" s="38">
        <f t="shared" si="15"/>
        <v>0.56862000000000001</v>
      </c>
      <c r="T39" s="38">
        <f t="shared" si="10"/>
        <v>11.7</v>
      </c>
    </row>
    <row r="40" spans="1:20">
      <c r="A40" s="8" t="s">
        <v>82</v>
      </c>
      <c r="B40" s="204">
        <v>11.7</v>
      </c>
      <c r="C40" s="204">
        <v>11.7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4.88124</v>
      </c>
      <c r="J40" s="22">
        <f t="shared" si="6"/>
        <v>2.7296099999999996</v>
      </c>
      <c r="K40" s="22">
        <f t="shared" si="7"/>
        <v>3.5205299999999999</v>
      </c>
      <c r="L40" s="22">
        <f t="shared" si="8"/>
        <v>0.56862000000000001</v>
      </c>
      <c r="M40" s="156">
        <f t="shared" si="9"/>
        <v>11.7</v>
      </c>
      <c r="N40" s="23"/>
      <c r="P40" s="38">
        <f t="shared" si="12"/>
        <v>4.88124</v>
      </c>
      <c r="Q40" s="38">
        <f t="shared" si="13"/>
        <v>2.7296099999999996</v>
      </c>
      <c r="R40" s="38">
        <f t="shared" si="14"/>
        <v>3.5205299999999999</v>
      </c>
      <c r="S40" s="38">
        <f t="shared" si="15"/>
        <v>0.56862000000000001</v>
      </c>
      <c r="T40" s="38">
        <f t="shared" si="10"/>
        <v>11.7</v>
      </c>
    </row>
    <row r="41" spans="1:20">
      <c r="A41" s="8" t="s">
        <v>83</v>
      </c>
      <c r="B41" s="204">
        <v>11.7</v>
      </c>
      <c r="C41" s="204">
        <v>11.7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4.88124</v>
      </c>
      <c r="J41" s="22">
        <f t="shared" si="6"/>
        <v>2.7296099999999996</v>
      </c>
      <c r="K41" s="22">
        <f t="shared" si="7"/>
        <v>3.5205299999999999</v>
      </c>
      <c r="L41" s="22">
        <f t="shared" si="8"/>
        <v>0.56862000000000001</v>
      </c>
      <c r="M41" s="156">
        <f t="shared" si="9"/>
        <v>11.7</v>
      </c>
      <c r="N41" s="23"/>
      <c r="P41" s="38">
        <f t="shared" si="12"/>
        <v>4.88124</v>
      </c>
      <c r="Q41" s="38">
        <f t="shared" si="13"/>
        <v>2.7296099999999996</v>
      </c>
      <c r="R41" s="38">
        <f t="shared" si="14"/>
        <v>3.5205299999999999</v>
      </c>
      <c r="S41" s="38">
        <f t="shared" si="15"/>
        <v>0.56862000000000001</v>
      </c>
      <c r="T41" s="38">
        <f t="shared" si="10"/>
        <v>11.7</v>
      </c>
    </row>
    <row r="42" spans="1:20">
      <c r="A42" s="8" t="s">
        <v>84</v>
      </c>
      <c r="B42" s="204">
        <v>11.7</v>
      </c>
      <c r="C42" s="204">
        <v>11.7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4.88124</v>
      </c>
      <c r="J42" s="22">
        <f t="shared" si="6"/>
        <v>2.7296099999999996</v>
      </c>
      <c r="K42" s="22">
        <f t="shared" si="7"/>
        <v>3.5205299999999999</v>
      </c>
      <c r="L42" s="22">
        <f t="shared" si="8"/>
        <v>0.56862000000000001</v>
      </c>
      <c r="M42" s="156">
        <f t="shared" si="9"/>
        <v>11.7</v>
      </c>
      <c r="N42" s="23"/>
      <c r="P42" s="38">
        <f t="shared" si="12"/>
        <v>4.88124</v>
      </c>
      <c r="Q42" s="38">
        <f t="shared" si="13"/>
        <v>2.7296099999999996</v>
      </c>
      <c r="R42" s="38">
        <f t="shared" si="14"/>
        <v>3.5205299999999999</v>
      </c>
      <c r="S42" s="38">
        <f t="shared" si="15"/>
        <v>0.56862000000000001</v>
      </c>
      <c r="T42" s="38">
        <f t="shared" si="10"/>
        <v>11.7</v>
      </c>
    </row>
    <row r="43" spans="1:20">
      <c r="A43" s="8" t="s">
        <v>85</v>
      </c>
      <c r="B43" s="204">
        <v>11.7</v>
      </c>
      <c r="C43" s="204">
        <v>11.7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4.88124</v>
      </c>
      <c r="J43" s="22">
        <f t="shared" si="6"/>
        <v>2.7296099999999996</v>
      </c>
      <c r="K43" s="22">
        <f t="shared" si="7"/>
        <v>3.5205299999999999</v>
      </c>
      <c r="L43" s="22">
        <f t="shared" si="8"/>
        <v>0.56862000000000001</v>
      </c>
      <c r="M43" s="156">
        <f t="shared" si="9"/>
        <v>11.7</v>
      </c>
      <c r="N43" s="23"/>
      <c r="P43" s="38">
        <f t="shared" si="12"/>
        <v>4.88124</v>
      </c>
      <c r="Q43" s="38">
        <f t="shared" si="13"/>
        <v>2.7296099999999996</v>
      </c>
      <c r="R43" s="38">
        <f t="shared" si="14"/>
        <v>3.5205299999999999</v>
      </c>
      <c r="S43" s="38">
        <f t="shared" si="15"/>
        <v>0.56862000000000001</v>
      </c>
      <c r="T43" s="38">
        <f t="shared" si="10"/>
        <v>11.7</v>
      </c>
    </row>
    <row r="44" spans="1:20">
      <c r="A44" s="8" t="s">
        <v>86</v>
      </c>
      <c r="B44" s="204">
        <v>11.7</v>
      </c>
      <c r="C44" s="204">
        <v>11.7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4.88124</v>
      </c>
      <c r="J44" s="22">
        <f t="shared" si="6"/>
        <v>2.7296099999999996</v>
      </c>
      <c r="K44" s="22">
        <f t="shared" si="7"/>
        <v>3.5205299999999999</v>
      </c>
      <c r="L44" s="22">
        <f t="shared" si="8"/>
        <v>0.56862000000000001</v>
      </c>
      <c r="M44" s="156">
        <f t="shared" si="9"/>
        <v>11.7</v>
      </c>
      <c r="N44" s="23"/>
      <c r="P44" s="38">
        <f t="shared" si="12"/>
        <v>4.88124</v>
      </c>
      <c r="Q44" s="38">
        <f t="shared" si="13"/>
        <v>2.7296099999999996</v>
      </c>
      <c r="R44" s="38">
        <f t="shared" si="14"/>
        <v>3.5205299999999999</v>
      </c>
      <c r="S44" s="38">
        <f t="shared" si="15"/>
        <v>0.56862000000000001</v>
      </c>
      <c r="T44" s="38">
        <f t="shared" si="10"/>
        <v>11.7</v>
      </c>
    </row>
    <row r="45" spans="1:20">
      <c r="A45" s="8" t="s">
        <v>87</v>
      </c>
      <c r="B45" s="204">
        <v>11.7</v>
      </c>
      <c r="C45" s="204">
        <v>11.7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4.88124</v>
      </c>
      <c r="J45" s="22">
        <f t="shared" si="6"/>
        <v>2.7296099999999996</v>
      </c>
      <c r="K45" s="22">
        <f t="shared" si="7"/>
        <v>3.5205299999999999</v>
      </c>
      <c r="L45" s="22">
        <f t="shared" si="8"/>
        <v>0.56862000000000001</v>
      </c>
      <c r="M45" s="156">
        <f t="shared" si="9"/>
        <v>11.7</v>
      </c>
      <c r="N45" s="23"/>
      <c r="P45" s="38">
        <f t="shared" si="12"/>
        <v>4.88124</v>
      </c>
      <c r="Q45" s="38">
        <f t="shared" si="13"/>
        <v>2.7296099999999996</v>
      </c>
      <c r="R45" s="38">
        <f t="shared" si="14"/>
        <v>3.5205299999999999</v>
      </c>
      <c r="S45" s="38">
        <f t="shared" si="15"/>
        <v>0.56862000000000001</v>
      </c>
      <c r="T45" s="38">
        <f t="shared" si="10"/>
        <v>11.7</v>
      </c>
    </row>
    <row r="46" spans="1:20">
      <c r="A46" s="8" t="s">
        <v>88</v>
      </c>
      <c r="B46" s="204">
        <v>11.7</v>
      </c>
      <c r="C46" s="204">
        <v>11.7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4.88124</v>
      </c>
      <c r="J46" s="22">
        <f t="shared" si="6"/>
        <v>2.7296099999999996</v>
      </c>
      <c r="K46" s="22">
        <f t="shared" si="7"/>
        <v>3.5205299999999999</v>
      </c>
      <c r="L46" s="22">
        <f t="shared" si="8"/>
        <v>0.56862000000000001</v>
      </c>
      <c r="M46" s="156">
        <f t="shared" si="9"/>
        <v>11.7</v>
      </c>
      <c r="N46" s="23"/>
      <c r="P46" s="38">
        <f t="shared" si="12"/>
        <v>4.88124</v>
      </c>
      <c r="Q46" s="38">
        <f t="shared" si="13"/>
        <v>2.7296099999999996</v>
      </c>
      <c r="R46" s="38">
        <f t="shared" si="14"/>
        <v>3.5205299999999999</v>
      </c>
      <c r="S46" s="38">
        <f t="shared" si="15"/>
        <v>0.56862000000000001</v>
      </c>
      <c r="T46" s="38">
        <f t="shared" si="10"/>
        <v>11.7</v>
      </c>
    </row>
    <row r="47" spans="1:20">
      <c r="A47" s="8" t="s">
        <v>89</v>
      </c>
      <c r="B47" s="204">
        <v>11.7</v>
      </c>
      <c r="C47" s="204">
        <v>11.7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4.88124</v>
      </c>
      <c r="J47" s="22">
        <f t="shared" si="6"/>
        <v>2.7296099999999996</v>
      </c>
      <c r="K47" s="22">
        <f t="shared" si="7"/>
        <v>3.5205299999999999</v>
      </c>
      <c r="L47" s="22">
        <f t="shared" si="8"/>
        <v>0.56862000000000001</v>
      </c>
      <c r="M47" s="156">
        <f t="shared" si="9"/>
        <v>11.7</v>
      </c>
      <c r="N47" s="23"/>
      <c r="P47" s="38">
        <f t="shared" si="12"/>
        <v>4.88124</v>
      </c>
      <c r="Q47" s="38">
        <f t="shared" si="13"/>
        <v>2.7296099999999996</v>
      </c>
      <c r="R47" s="38">
        <f t="shared" si="14"/>
        <v>3.5205299999999999</v>
      </c>
      <c r="S47" s="38">
        <f t="shared" si="15"/>
        <v>0.56862000000000001</v>
      </c>
      <c r="T47" s="38">
        <f t="shared" si="10"/>
        <v>11.7</v>
      </c>
    </row>
    <row r="48" spans="1:20">
      <c r="A48" s="8" t="s">
        <v>90</v>
      </c>
      <c r="B48" s="204">
        <v>11.7</v>
      </c>
      <c r="C48" s="204">
        <v>11.7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4.88124</v>
      </c>
      <c r="J48" s="22">
        <f t="shared" si="6"/>
        <v>2.7296099999999996</v>
      </c>
      <c r="K48" s="22">
        <f t="shared" si="7"/>
        <v>3.5205299999999999</v>
      </c>
      <c r="L48" s="22">
        <f t="shared" si="8"/>
        <v>0.56862000000000001</v>
      </c>
      <c r="M48" s="156">
        <f t="shared" si="9"/>
        <v>11.7</v>
      </c>
      <c r="N48" s="23"/>
      <c r="P48" s="38">
        <f t="shared" si="12"/>
        <v>4.88124</v>
      </c>
      <c r="Q48" s="38">
        <f t="shared" si="13"/>
        <v>2.7296099999999996</v>
      </c>
      <c r="R48" s="38">
        <f t="shared" si="14"/>
        <v>3.5205299999999999</v>
      </c>
      <c r="S48" s="38">
        <f t="shared" si="15"/>
        <v>0.56862000000000001</v>
      </c>
      <c r="T48" s="38">
        <f t="shared" si="10"/>
        <v>11.7</v>
      </c>
    </row>
    <row r="49" spans="1:20">
      <c r="A49" s="8" t="s">
        <v>91</v>
      </c>
      <c r="B49" s="204">
        <v>11.7</v>
      </c>
      <c r="C49" s="204">
        <v>11.7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4.88124</v>
      </c>
      <c r="J49" s="22">
        <f t="shared" si="6"/>
        <v>2.7296099999999996</v>
      </c>
      <c r="K49" s="22">
        <f t="shared" si="7"/>
        <v>3.5205299999999999</v>
      </c>
      <c r="L49" s="22">
        <f t="shared" si="8"/>
        <v>0.56862000000000001</v>
      </c>
      <c r="M49" s="156">
        <f t="shared" si="9"/>
        <v>11.7</v>
      </c>
      <c r="N49" s="23"/>
      <c r="P49" s="38">
        <f t="shared" si="12"/>
        <v>4.88124</v>
      </c>
      <c r="Q49" s="38">
        <f t="shared" si="13"/>
        <v>2.7296099999999996</v>
      </c>
      <c r="R49" s="38">
        <f t="shared" si="14"/>
        <v>3.5205299999999999</v>
      </c>
      <c r="S49" s="38">
        <f t="shared" si="15"/>
        <v>0.56862000000000001</v>
      </c>
      <c r="T49" s="38">
        <f t="shared" si="10"/>
        <v>11.7</v>
      </c>
    </row>
    <row r="50" spans="1:20">
      <c r="A50" s="8" t="s">
        <v>92</v>
      </c>
      <c r="B50" s="204">
        <v>11.7</v>
      </c>
      <c r="C50" s="204">
        <v>11.7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4.88124</v>
      </c>
      <c r="J50" s="22">
        <f t="shared" si="6"/>
        <v>2.7296099999999996</v>
      </c>
      <c r="K50" s="22">
        <f t="shared" si="7"/>
        <v>3.5205299999999999</v>
      </c>
      <c r="L50" s="22">
        <f t="shared" si="8"/>
        <v>0.56862000000000001</v>
      </c>
      <c r="M50" s="156">
        <f t="shared" si="9"/>
        <v>11.7</v>
      </c>
      <c r="N50" s="23"/>
      <c r="P50" s="38">
        <f t="shared" si="12"/>
        <v>4.88124</v>
      </c>
      <c r="Q50" s="38">
        <f t="shared" si="13"/>
        <v>2.7296099999999996</v>
      </c>
      <c r="R50" s="38">
        <f t="shared" si="14"/>
        <v>3.5205299999999999</v>
      </c>
      <c r="S50" s="38">
        <f t="shared" si="15"/>
        <v>0.56862000000000001</v>
      </c>
      <c r="T50" s="38">
        <f t="shared" si="10"/>
        <v>11.7</v>
      </c>
    </row>
    <row r="51" spans="1:20">
      <c r="A51" s="8" t="s">
        <v>93</v>
      </c>
      <c r="B51" s="204">
        <v>11.7</v>
      </c>
      <c r="C51" s="204">
        <v>11.7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4.88124</v>
      </c>
      <c r="J51" s="22">
        <f t="shared" si="6"/>
        <v>2.7296099999999996</v>
      </c>
      <c r="K51" s="22">
        <f t="shared" si="7"/>
        <v>3.5205299999999999</v>
      </c>
      <c r="L51" s="22">
        <f t="shared" si="8"/>
        <v>0.56862000000000001</v>
      </c>
      <c r="M51" s="156">
        <f t="shared" si="9"/>
        <v>11.7</v>
      </c>
      <c r="N51" s="23"/>
      <c r="P51" s="38">
        <f t="shared" si="12"/>
        <v>4.88124</v>
      </c>
      <c r="Q51" s="38">
        <f t="shared" si="13"/>
        <v>2.7296099999999996</v>
      </c>
      <c r="R51" s="38">
        <f t="shared" si="14"/>
        <v>3.5205299999999999</v>
      </c>
      <c r="S51" s="38">
        <f t="shared" si="15"/>
        <v>0.56862000000000001</v>
      </c>
      <c r="T51" s="38">
        <f t="shared" si="10"/>
        <v>11.7</v>
      </c>
    </row>
    <row r="52" spans="1:20">
      <c r="A52" s="8" t="s">
        <v>94</v>
      </c>
      <c r="B52" s="204">
        <v>11.7</v>
      </c>
      <c r="C52" s="204">
        <v>11.7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4.88124</v>
      </c>
      <c r="J52" s="22">
        <f t="shared" si="6"/>
        <v>2.7296099999999996</v>
      </c>
      <c r="K52" s="22">
        <f t="shared" si="7"/>
        <v>3.5205299999999999</v>
      </c>
      <c r="L52" s="22">
        <f t="shared" si="8"/>
        <v>0.56862000000000001</v>
      </c>
      <c r="M52" s="156">
        <f t="shared" si="9"/>
        <v>11.7</v>
      </c>
      <c r="N52" s="23"/>
      <c r="P52" s="38">
        <f t="shared" si="12"/>
        <v>4.88124</v>
      </c>
      <c r="Q52" s="38">
        <f t="shared" si="13"/>
        <v>2.7296099999999996</v>
      </c>
      <c r="R52" s="38">
        <f t="shared" si="14"/>
        <v>3.5205299999999999</v>
      </c>
      <c r="S52" s="38">
        <f t="shared" si="15"/>
        <v>0.56862000000000001</v>
      </c>
      <c r="T52" s="38">
        <f t="shared" si="10"/>
        <v>11.7</v>
      </c>
    </row>
    <row r="53" spans="1:20">
      <c r="A53" s="8" t="s">
        <v>95</v>
      </c>
      <c r="B53" s="204">
        <v>12.2</v>
      </c>
      <c r="C53" s="204">
        <v>12.2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5.0898399999999997</v>
      </c>
      <c r="J53" s="22">
        <f t="shared" si="6"/>
        <v>2.8462599999999996</v>
      </c>
      <c r="K53" s="22">
        <f t="shared" si="7"/>
        <v>3.6709799999999997</v>
      </c>
      <c r="L53" s="22">
        <f t="shared" si="8"/>
        <v>0.59292</v>
      </c>
      <c r="M53" s="156">
        <f t="shared" si="9"/>
        <v>12.2</v>
      </c>
      <c r="N53" s="23"/>
      <c r="P53" s="38">
        <f t="shared" si="12"/>
        <v>5.0898399999999997</v>
      </c>
      <c r="Q53" s="38">
        <f t="shared" si="13"/>
        <v>2.8462599999999996</v>
      </c>
      <c r="R53" s="38">
        <f t="shared" si="14"/>
        <v>3.6709799999999997</v>
      </c>
      <c r="S53" s="38">
        <f t="shared" si="15"/>
        <v>0.59292</v>
      </c>
      <c r="T53" s="38">
        <f t="shared" si="10"/>
        <v>12.2</v>
      </c>
    </row>
    <row r="54" spans="1:20">
      <c r="A54" s="8" t="s">
        <v>96</v>
      </c>
      <c r="B54" s="204">
        <v>12.2</v>
      </c>
      <c r="C54" s="204">
        <v>12.2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5.0898399999999997</v>
      </c>
      <c r="J54" s="22">
        <f t="shared" si="6"/>
        <v>2.8462599999999996</v>
      </c>
      <c r="K54" s="22">
        <f t="shared" si="7"/>
        <v>3.6709799999999997</v>
      </c>
      <c r="L54" s="22">
        <f t="shared" si="8"/>
        <v>0.59292</v>
      </c>
      <c r="M54" s="156">
        <f t="shared" si="9"/>
        <v>12.2</v>
      </c>
      <c r="N54" s="23"/>
      <c r="P54" s="38">
        <f t="shared" si="12"/>
        <v>5.0898399999999997</v>
      </c>
      <c r="Q54" s="38">
        <f t="shared" si="13"/>
        <v>2.8462599999999996</v>
      </c>
      <c r="R54" s="38">
        <f t="shared" si="14"/>
        <v>3.6709799999999997</v>
      </c>
      <c r="S54" s="38">
        <f t="shared" si="15"/>
        <v>0.59292</v>
      </c>
      <c r="T54" s="38">
        <f t="shared" si="10"/>
        <v>12.2</v>
      </c>
    </row>
    <row r="55" spans="1:20">
      <c r="A55" s="8" t="s">
        <v>97</v>
      </c>
      <c r="B55" s="204">
        <v>12.2</v>
      </c>
      <c r="C55" s="204">
        <v>12.2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5.0898399999999997</v>
      </c>
      <c r="J55" s="22">
        <f t="shared" si="6"/>
        <v>2.8462599999999996</v>
      </c>
      <c r="K55" s="22">
        <f t="shared" si="7"/>
        <v>3.6709799999999997</v>
      </c>
      <c r="L55" s="22">
        <f t="shared" si="8"/>
        <v>0.59292</v>
      </c>
      <c r="M55" s="156">
        <f t="shared" si="9"/>
        <v>12.2</v>
      </c>
      <c r="N55" s="23"/>
      <c r="P55" s="38">
        <f t="shared" si="12"/>
        <v>5.0898399999999997</v>
      </c>
      <c r="Q55" s="38">
        <f t="shared" si="13"/>
        <v>2.8462599999999996</v>
      </c>
      <c r="R55" s="38">
        <f t="shared" si="14"/>
        <v>3.6709799999999997</v>
      </c>
      <c r="S55" s="38">
        <f t="shared" si="15"/>
        <v>0.59292</v>
      </c>
      <c r="T55" s="38">
        <f t="shared" si="10"/>
        <v>12.2</v>
      </c>
    </row>
    <row r="56" spans="1:20">
      <c r="A56" s="8" t="s">
        <v>98</v>
      </c>
      <c r="B56" s="204">
        <v>12.2</v>
      </c>
      <c r="C56" s="204">
        <v>12.2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5.0898399999999997</v>
      </c>
      <c r="J56" s="22">
        <f t="shared" si="6"/>
        <v>2.8462599999999996</v>
      </c>
      <c r="K56" s="22">
        <f t="shared" si="7"/>
        <v>3.6709799999999997</v>
      </c>
      <c r="L56" s="22">
        <f t="shared" si="8"/>
        <v>0.59292</v>
      </c>
      <c r="M56" s="156">
        <f t="shared" si="9"/>
        <v>12.2</v>
      </c>
      <c r="N56" s="23"/>
      <c r="P56" s="38">
        <f t="shared" si="12"/>
        <v>5.0898399999999997</v>
      </c>
      <c r="Q56" s="38">
        <f t="shared" si="13"/>
        <v>2.8462599999999996</v>
      </c>
      <c r="R56" s="38">
        <f t="shared" si="14"/>
        <v>3.6709799999999997</v>
      </c>
      <c r="S56" s="38">
        <f t="shared" si="15"/>
        <v>0.59292</v>
      </c>
      <c r="T56" s="38">
        <f t="shared" si="10"/>
        <v>12.2</v>
      </c>
    </row>
    <row r="57" spans="1:20">
      <c r="A57" s="8" t="s">
        <v>99</v>
      </c>
      <c r="B57" s="204">
        <v>12.2</v>
      </c>
      <c r="C57" s="204">
        <v>12.2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5.0898399999999997</v>
      </c>
      <c r="J57" s="22">
        <f t="shared" si="6"/>
        <v>2.8462599999999996</v>
      </c>
      <c r="K57" s="22">
        <f t="shared" si="7"/>
        <v>3.6709799999999997</v>
      </c>
      <c r="L57" s="22">
        <f t="shared" si="8"/>
        <v>0.59292</v>
      </c>
      <c r="M57" s="156">
        <f t="shared" si="9"/>
        <v>12.2</v>
      </c>
      <c r="N57" s="23"/>
      <c r="P57" s="38">
        <f t="shared" si="12"/>
        <v>5.0898399999999997</v>
      </c>
      <c r="Q57" s="38">
        <f t="shared" si="13"/>
        <v>2.8462599999999996</v>
      </c>
      <c r="R57" s="38">
        <f t="shared" si="14"/>
        <v>3.6709799999999997</v>
      </c>
      <c r="S57" s="38">
        <f t="shared" si="15"/>
        <v>0.59292</v>
      </c>
      <c r="T57" s="38">
        <f t="shared" si="10"/>
        <v>12.2</v>
      </c>
    </row>
    <row r="58" spans="1:20">
      <c r="A58" s="8" t="s">
        <v>100</v>
      </c>
      <c r="B58" s="204">
        <v>12.2</v>
      </c>
      <c r="C58" s="204">
        <v>12.2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5.0898399999999997</v>
      </c>
      <c r="J58" s="22">
        <f t="shared" si="6"/>
        <v>2.8462599999999996</v>
      </c>
      <c r="K58" s="22">
        <f t="shared" si="7"/>
        <v>3.6709799999999997</v>
      </c>
      <c r="L58" s="22">
        <f t="shared" si="8"/>
        <v>0.59292</v>
      </c>
      <c r="M58" s="156">
        <f t="shared" si="9"/>
        <v>12.2</v>
      </c>
      <c r="N58" s="23"/>
      <c r="P58" s="38">
        <f t="shared" si="12"/>
        <v>5.0898399999999997</v>
      </c>
      <c r="Q58" s="38">
        <f t="shared" si="13"/>
        <v>2.8462599999999996</v>
      </c>
      <c r="R58" s="38">
        <f t="shared" si="14"/>
        <v>3.6709799999999997</v>
      </c>
      <c r="S58" s="38">
        <f t="shared" si="15"/>
        <v>0.59292</v>
      </c>
      <c r="T58" s="38">
        <f t="shared" si="10"/>
        <v>12.2</v>
      </c>
    </row>
    <row r="59" spans="1:20">
      <c r="A59" s="8" t="s">
        <v>101</v>
      </c>
      <c r="B59" s="204">
        <v>12.2</v>
      </c>
      <c r="C59" s="204">
        <v>12.2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5.0898399999999997</v>
      </c>
      <c r="J59" s="22">
        <f t="shared" si="6"/>
        <v>2.8462599999999996</v>
      </c>
      <c r="K59" s="22">
        <f t="shared" si="7"/>
        <v>3.6709799999999997</v>
      </c>
      <c r="L59" s="22">
        <f t="shared" si="8"/>
        <v>0.59292</v>
      </c>
      <c r="M59" s="156">
        <f t="shared" si="9"/>
        <v>12.2</v>
      </c>
      <c r="N59" s="23"/>
      <c r="P59" s="38">
        <f t="shared" si="12"/>
        <v>5.0898399999999997</v>
      </c>
      <c r="Q59" s="38">
        <f t="shared" si="13"/>
        <v>2.8462599999999996</v>
      </c>
      <c r="R59" s="38">
        <f t="shared" si="14"/>
        <v>3.6709799999999997</v>
      </c>
      <c r="S59" s="38">
        <f t="shared" si="15"/>
        <v>0.59292</v>
      </c>
      <c r="T59" s="38">
        <f t="shared" si="10"/>
        <v>12.2</v>
      </c>
    </row>
    <row r="60" spans="1:20">
      <c r="A60" s="8" t="s">
        <v>102</v>
      </c>
      <c r="B60" s="204">
        <v>12.2</v>
      </c>
      <c r="C60" s="204">
        <v>12.2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5.0898399999999997</v>
      </c>
      <c r="J60" s="22">
        <f t="shared" si="6"/>
        <v>2.8462599999999996</v>
      </c>
      <c r="K60" s="22">
        <f t="shared" si="7"/>
        <v>3.6709799999999997</v>
      </c>
      <c r="L60" s="22">
        <f t="shared" si="8"/>
        <v>0.59292</v>
      </c>
      <c r="M60" s="156">
        <f t="shared" si="9"/>
        <v>12.2</v>
      </c>
      <c r="N60" s="23"/>
      <c r="P60" s="38">
        <f t="shared" si="12"/>
        <v>5.0898399999999997</v>
      </c>
      <c r="Q60" s="38">
        <f t="shared" si="13"/>
        <v>2.8462599999999996</v>
      </c>
      <c r="R60" s="38">
        <f t="shared" si="14"/>
        <v>3.6709799999999997</v>
      </c>
      <c r="S60" s="38">
        <f t="shared" si="15"/>
        <v>0.59292</v>
      </c>
      <c r="T60" s="38">
        <f t="shared" si="10"/>
        <v>12.2</v>
      </c>
    </row>
    <row r="61" spans="1:20">
      <c r="A61" s="8" t="s">
        <v>103</v>
      </c>
      <c r="B61" s="204">
        <v>12.2</v>
      </c>
      <c r="C61" s="204">
        <v>12.2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5.0898399999999997</v>
      </c>
      <c r="J61" s="22">
        <f t="shared" si="6"/>
        <v>2.8462599999999996</v>
      </c>
      <c r="K61" s="22">
        <f t="shared" si="7"/>
        <v>3.6709799999999997</v>
      </c>
      <c r="L61" s="22">
        <f t="shared" si="8"/>
        <v>0.59292</v>
      </c>
      <c r="M61" s="156">
        <f t="shared" si="9"/>
        <v>12.2</v>
      </c>
      <c r="N61" s="23"/>
      <c r="P61" s="38">
        <f t="shared" si="12"/>
        <v>5.0898399999999997</v>
      </c>
      <c r="Q61" s="38">
        <f t="shared" si="13"/>
        <v>2.8462599999999996</v>
      </c>
      <c r="R61" s="38">
        <f t="shared" si="14"/>
        <v>3.6709799999999997</v>
      </c>
      <c r="S61" s="38">
        <f t="shared" si="15"/>
        <v>0.59292</v>
      </c>
      <c r="T61" s="38">
        <f t="shared" si="10"/>
        <v>12.2</v>
      </c>
    </row>
    <row r="62" spans="1:20">
      <c r="A62" s="8" t="s">
        <v>104</v>
      </c>
      <c r="B62" s="204">
        <v>12.2</v>
      </c>
      <c r="C62" s="204">
        <v>12.2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5.0898399999999997</v>
      </c>
      <c r="J62" s="22">
        <f t="shared" si="6"/>
        <v>2.8462599999999996</v>
      </c>
      <c r="K62" s="22">
        <f t="shared" si="7"/>
        <v>3.6709799999999997</v>
      </c>
      <c r="L62" s="22">
        <f t="shared" si="8"/>
        <v>0.59292</v>
      </c>
      <c r="M62" s="156">
        <f t="shared" si="9"/>
        <v>12.2</v>
      </c>
      <c r="N62" s="23"/>
      <c r="P62" s="38">
        <f t="shared" si="12"/>
        <v>5.0898399999999997</v>
      </c>
      <c r="Q62" s="38">
        <f t="shared" si="13"/>
        <v>2.8462599999999996</v>
      </c>
      <c r="R62" s="38">
        <f t="shared" si="14"/>
        <v>3.6709799999999997</v>
      </c>
      <c r="S62" s="38">
        <f t="shared" si="15"/>
        <v>0.59292</v>
      </c>
      <c r="T62" s="38">
        <f t="shared" si="10"/>
        <v>12.2</v>
      </c>
    </row>
    <row r="63" spans="1:20">
      <c r="A63" s="8" t="s">
        <v>105</v>
      </c>
      <c r="B63" s="204">
        <v>12.2</v>
      </c>
      <c r="C63" s="204">
        <v>12.2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5.0898399999999997</v>
      </c>
      <c r="J63" s="22">
        <f t="shared" si="6"/>
        <v>2.8462599999999996</v>
      </c>
      <c r="K63" s="22">
        <f t="shared" si="7"/>
        <v>3.6709799999999997</v>
      </c>
      <c r="L63" s="22">
        <f t="shared" si="8"/>
        <v>0.59292</v>
      </c>
      <c r="M63" s="156">
        <f t="shared" si="9"/>
        <v>12.2</v>
      </c>
      <c r="N63" s="23"/>
      <c r="P63" s="38">
        <f t="shared" si="12"/>
        <v>5.0898399999999997</v>
      </c>
      <c r="Q63" s="38">
        <f t="shared" si="13"/>
        <v>2.8462599999999996</v>
      </c>
      <c r="R63" s="38">
        <f t="shared" si="14"/>
        <v>3.6709799999999997</v>
      </c>
      <c r="S63" s="38">
        <f t="shared" si="15"/>
        <v>0.59292</v>
      </c>
      <c r="T63" s="38">
        <f t="shared" si="10"/>
        <v>12.2</v>
      </c>
    </row>
    <row r="64" spans="1:20">
      <c r="A64" s="8" t="s">
        <v>106</v>
      </c>
      <c r="B64" s="204">
        <v>12.2</v>
      </c>
      <c r="C64" s="204">
        <v>12.2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5.0898399999999997</v>
      </c>
      <c r="J64" s="22">
        <f t="shared" si="6"/>
        <v>2.8462599999999996</v>
      </c>
      <c r="K64" s="22">
        <f t="shared" si="7"/>
        <v>3.6709799999999997</v>
      </c>
      <c r="L64" s="22">
        <f t="shared" si="8"/>
        <v>0.59292</v>
      </c>
      <c r="M64" s="156">
        <f t="shared" si="9"/>
        <v>12.2</v>
      </c>
      <c r="N64" s="23"/>
      <c r="P64" s="38">
        <f t="shared" si="12"/>
        <v>5.0898399999999997</v>
      </c>
      <c r="Q64" s="38">
        <f t="shared" si="13"/>
        <v>2.8462599999999996</v>
      </c>
      <c r="R64" s="38">
        <f t="shared" si="14"/>
        <v>3.6709799999999997</v>
      </c>
      <c r="S64" s="38">
        <f t="shared" si="15"/>
        <v>0.59292</v>
      </c>
      <c r="T64" s="38">
        <f t="shared" si="10"/>
        <v>12.2</v>
      </c>
    </row>
    <row r="65" spans="1:20">
      <c r="A65" s="8" t="s">
        <v>107</v>
      </c>
      <c r="B65" s="204">
        <v>12.2</v>
      </c>
      <c r="C65" s="204">
        <v>12.2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5.0898399999999997</v>
      </c>
      <c r="J65" s="22">
        <f t="shared" si="6"/>
        <v>2.8462599999999996</v>
      </c>
      <c r="K65" s="22">
        <f t="shared" si="7"/>
        <v>3.6709799999999997</v>
      </c>
      <c r="L65" s="22">
        <f t="shared" si="8"/>
        <v>0.59292</v>
      </c>
      <c r="M65" s="156">
        <f t="shared" si="9"/>
        <v>12.2</v>
      </c>
      <c r="N65" s="23"/>
      <c r="P65" s="38">
        <f t="shared" si="12"/>
        <v>5.0898399999999997</v>
      </c>
      <c r="Q65" s="38">
        <f t="shared" si="13"/>
        <v>2.8462599999999996</v>
      </c>
      <c r="R65" s="38">
        <f t="shared" si="14"/>
        <v>3.6709799999999997</v>
      </c>
      <c r="S65" s="38">
        <f t="shared" si="15"/>
        <v>0.59292</v>
      </c>
      <c r="T65" s="38">
        <f t="shared" si="10"/>
        <v>12.2</v>
      </c>
    </row>
    <row r="66" spans="1:20">
      <c r="A66" s="8" t="s">
        <v>108</v>
      </c>
      <c r="B66" s="204">
        <v>12.2</v>
      </c>
      <c r="C66" s="204">
        <v>12.2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5.0898399999999997</v>
      </c>
      <c r="J66" s="22">
        <f t="shared" si="6"/>
        <v>2.8462599999999996</v>
      </c>
      <c r="K66" s="22">
        <f t="shared" si="7"/>
        <v>3.6709799999999997</v>
      </c>
      <c r="L66" s="22">
        <f t="shared" si="8"/>
        <v>0.59292</v>
      </c>
      <c r="M66" s="156">
        <f t="shared" si="9"/>
        <v>12.2</v>
      </c>
      <c r="N66" s="23"/>
      <c r="P66" s="38">
        <f t="shared" si="12"/>
        <v>5.0898399999999997</v>
      </c>
      <c r="Q66" s="38">
        <f t="shared" si="13"/>
        <v>2.8462599999999996</v>
      </c>
      <c r="R66" s="38">
        <f t="shared" si="14"/>
        <v>3.6709799999999997</v>
      </c>
      <c r="S66" s="38">
        <f t="shared" si="15"/>
        <v>0.59292</v>
      </c>
      <c r="T66" s="38">
        <f t="shared" si="10"/>
        <v>12.2</v>
      </c>
    </row>
    <row r="67" spans="1:20">
      <c r="A67" s="8" t="s">
        <v>109</v>
      </c>
      <c r="B67" s="204">
        <v>12.2</v>
      </c>
      <c r="C67" s="204">
        <v>12.2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5.0898399999999997</v>
      </c>
      <c r="J67" s="22">
        <f t="shared" si="6"/>
        <v>2.8462599999999996</v>
      </c>
      <c r="K67" s="22">
        <f t="shared" si="7"/>
        <v>3.6709799999999997</v>
      </c>
      <c r="L67" s="22">
        <f t="shared" si="8"/>
        <v>0.59292</v>
      </c>
      <c r="M67" s="156">
        <f t="shared" si="9"/>
        <v>12.2</v>
      </c>
      <c r="N67" s="23"/>
      <c r="P67" s="38">
        <f t="shared" ref="P67:P98" si="17">I67</f>
        <v>5.0898399999999997</v>
      </c>
      <c r="Q67" s="38">
        <f t="shared" ref="Q67:Q98" si="18">J67</f>
        <v>2.8462599999999996</v>
      </c>
      <c r="R67" s="38">
        <f t="shared" ref="R67:R98" si="19">K67</f>
        <v>3.6709799999999997</v>
      </c>
      <c r="S67" s="38">
        <f t="shared" ref="S67:S98" si="20">L67</f>
        <v>0.59292</v>
      </c>
      <c r="T67" s="38">
        <f t="shared" si="10"/>
        <v>12.2</v>
      </c>
    </row>
    <row r="68" spans="1:20">
      <c r="A68" s="8" t="s">
        <v>110</v>
      </c>
      <c r="B68" s="204">
        <v>12.2</v>
      </c>
      <c r="C68" s="204">
        <v>12.2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5.0898399999999997</v>
      </c>
      <c r="J68" s="22">
        <f t="shared" ref="J68:J98" si="22">C68*E68/100</f>
        <v>2.8462599999999996</v>
      </c>
      <c r="K68" s="22">
        <f t="shared" ref="K68:K98" si="23">C68*F68/100</f>
        <v>3.6709799999999997</v>
      </c>
      <c r="L68" s="22">
        <f t="shared" ref="L68:L98" si="24">C68*G68/100</f>
        <v>0.59292</v>
      </c>
      <c r="M68" s="156">
        <f t="shared" ref="M68:M98" si="25">SUM(I68:L68)</f>
        <v>12.2</v>
      </c>
      <c r="N68" s="23"/>
      <c r="P68" s="38">
        <f t="shared" si="17"/>
        <v>5.0898399999999997</v>
      </c>
      <c r="Q68" s="38">
        <f t="shared" si="18"/>
        <v>2.8462599999999996</v>
      </c>
      <c r="R68" s="38">
        <f t="shared" si="19"/>
        <v>3.6709799999999997</v>
      </c>
      <c r="S68" s="38">
        <f t="shared" si="20"/>
        <v>0.59292</v>
      </c>
      <c r="T68" s="38">
        <f t="shared" ref="T68:T99" si="26">SUM(P68:S68)</f>
        <v>12.2</v>
      </c>
    </row>
    <row r="69" spans="1:20">
      <c r="A69" s="8" t="s">
        <v>111</v>
      </c>
      <c r="B69" s="204">
        <v>12.2</v>
      </c>
      <c r="C69" s="204">
        <v>12.2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5.0898399999999997</v>
      </c>
      <c r="J69" s="22">
        <f t="shared" si="22"/>
        <v>2.8462599999999996</v>
      </c>
      <c r="K69" s="22">
        <f t="shared" si="23"/>
        <v>3.6709799999999997</v>
      </c>
      <c r="L69" s="22">
        <f t="shared" si="24"/>
        <v>0.59292</v>
      </c>
      <c r="M69" s="156">
        <f t="shared" si="25"/>
        <v>12.2</v>
      </c>
      <c r="N69" s="23"/>
      <c r="P69" s="38">
        <f t="shared" si="17"/>
        <v>5.0898399999999997</v>
      </c>
      <c r="Q69" s="38">
        <f t="shared" si="18"/>
        <v>2.8462599999999996</v>
      </c>
      <c r="R69" s="38">
        <f t="shared" si="19"/>
        <v>3.6709799999999997</v>
      </c>
      <c r="S69" s="38">
        <f t="shared" si="20"/>
        <v>0.59292</v>
      </c>
      <c r="T69" s="38">
        <f t="shared" si="26"/>
        <v>12.2</v>
      </c>
    </row>
    <row r="70" spans="1:20">
      <c r="A70" s="8" t="s">
        <v>112</v>
      </c>
      <c r="B70" s="204">
        <v>12.2</v>
      </c>
      <c r="C70" s="204">
        <v>12.2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5.0898399999999997</v>
      </c>
      <c r="J70" s="22">
        <f t="shared" si="22"/>
        <v>2.8462599999999996</v>
      </c>
      <c r="K70" s="22">
        <f t="shared" si="23"/>
        <v>3.6709799999999997</v>
      </c>
      <c r="L70" s="22">
        <f t="shared" si="24"/>
        <v>0.59292</v>
      </c>
      <c r="M70" s="156">
        <f t="shared" si="25"/>
        <v>12.2</v>
      </c>
      <c r="N70" s="23"/>
      <c r="P70" s="38">
        <f t="shared" si="17"/>
        <v>5.0898399999999997</v>
      </c>
      <c r="Q70" s="38">
        <f t="shared" si="18"/>
        <v>2.8462599999999996</v>
      </c>
      <c r="R70" s="38">
        <f t="shared" si="19"/>
        <v>3.6709799999999997</v>
      </c>
      <c r="S70" s="38">
        <f t="shared" si="20"/>
        <v>0.59292</v>
      </c>
      <c r="T70" s="38">
        <f t="shared" si="26"/>
        <v>12.2</v>
      </c>
    </row>
    <row r="71" spans="1:20">
      <c r="A71" s="8" t="s">
        <v>113</v>
      </c>
      <c r="B71" s="204">
        <v>12.2</v>
      </c>
      <c r="C71" s="204">
        <v>12.2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5.0898399999999997</v>
      </c>
      <c r="J71" s="22">
        <f t="shared" si="22"/>
        <v>2.8462599999999996</v>
      </c>
      <c r="K71" s="22">
        <f t="shared" si="23"/>
        <v>3.6709799999999997</v>
      </c>
      <c r="L71" s="22">
        <f t="shared" si="24"/>
        <v>0.59292</v>
      </c>
      <c r="M71" s="156">
        <f t="shared" si="25"/>
        <v>12.2</v>
      </c>
      <c r="N71" s="23"/>
      <c r="P71" s="38">
        <f t="shared" si="17"/>
        <v>5.0898399999999997</v>
      </c>
      <c r="Q71" s="38">
        <f t="shared" si="18"/>
        <v>2.8462599999999996</v>
      </c>
      <c r="R71" s="38">
        <f t="shared" si="19"/>
        <v>3.6709799999999997</v>
      </c>
      <c r="S71" s="38">
        <f t="shared" si="20"/>
        <v>0.59292</v>
      </c>
      <c r="T71" s="38">
        <f t="shared" si="26"/>
        <v>12.2</v>
      </c>
    </row>
    <row r="72" spans="1:20">
      <c r="A72" s="8" t="s">
        <v>114</v>
      </c>
      <c r="B72" s="204">
        <v>12.2</v>
      </c>
      <c r="C72" s="204">
        <v>12.2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5.0898399999999997</v>
      </c>
      <c r="J72" s="22">
        <f t="shared" si="22"/>
        <v>2.8462599999999996</v>
      </c>
      <c r="K72" s="22">
        <f t="shared" si="23"/>
        <v>3.6709799999999997</v>
      </c>
      <c r="L72" s="22">
        <f t="shared" si="24"/>
        <v>0.59292</v>
      </c>
      <c r="M72" s="156">
        <f t="shared" si="25"/>
        <v>12.2</v>
      </c>
      <c r="N72" s="23"/>
      <c r="P72" s="38">
        <f t="shared" si="17"/>
        <v>5.0898399999999997</v>
      </c>
      <c r="Q72" s="38">
        <f t="shared" si="18"/>
        <v>2.8462599999999996</v>
      </c>
      <c r="R72" s="38">
        <f t="shared" si="19"/>
        <v>3.6709799999999997</v>
      </c>
      <c r="S72" s="38">
        <f t="shared" si="20"/>
        <v>0.59292</v>
      </c>
      <c r="T72" s="38">
        <f t="shared" si="26"/>
        <v>12.2</v>
      </c>
    </row>
    <row r="73" spans="1:20">
      <c r="A73" s="8" t="s">
        <v>115</v>
      </c>
      <c r="B73" s="204">
        <v>12.2</v>
      </c>
      <c r="C73" s="204">
        <v>12.2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5.0898399999999997</v>
      </c>
      <c r="J73" s="22">
        <f t="shared" si="22"/>
        <v>2.8462599999999996</v>
      </c>
      <c r="K73" s="22">
        <f t="shared" si="23"/>
        <v>3.6709799999999997</v>
      </c>
      <c r="L73" s="22">
        <f t="shared" si="24"/>
        <v>0.59292</v>
      </c>
      <c r="M73" s="156">
        <f t="shared" si="25"/>
        <v>12.2</v>
      </c>
      <c r="N73" s="23"/>
      <c r="P73" s="38">
        <f t="shared" si="17"/>
        <v>5.0898399999999997</v>
      </c>
      <c r="Q73" s="38">
        <f t="shared" si="18"/>
        <v>2.8462599999999996</v>
      </c>
      <c r="R73" s="38">
        <f t="shared" si="19"/>
        <v>3.6709799999999997</v>
      </c>
      <c r="S73" s="38">
        <f t="shared" si="20"/>
        <v>0.59292</v>
      </c>
      <c r="T73" s="38">
        <f t="shared" si="26"/>
        <v>12.2</v>
      </c>
    </row>
    <row r="74" spans="1:20">
      <c r="A74" s="8" t="s">
        <v>116</v>
      </c>
      <c r="B74" s="204">
        <v>12.2</v>
      </c>
      <c r="C74" s="204">
        <v>12.2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5.0898399999999997</v>
      </c>
      <c r="J74" s="22">
        <f t="shared" si="22"/>
        <v>2.8462599999999996</v>
      </c>
      <c r="K74" s="22">
        <f t="shared" si="23"/>
        <v>3.6709799999999997</v>
      </c>
      <c r="L74" s="22">
        <f t="shared" si="24"/>
        <v>0.59292</v>
      </c>
      <c r="M74" s="156">
        <f t="shared" si="25"/>
        <v>12.2</v>
      </c>
      <c r="N74" s="23"/>
      <c r="P74" s="38">
        <f t="shared" si="17"/>
        <v>5.0898399999999997</v>
      </c>
      <c r="Q74" s="38">
        <f t="shared" si="18"/>
        <v>2.8462599999999996</v>
      </c>
      <c r="R74" s="38">
        <f t="shared" si="19"/>
        <v>3.6709799999999997</v>
      </c>
      <c r="S74" s="38">
        <f t="shared" si="20"/>
        <v>0.59292</v>
      </c>
      <c r="T74" s="38">
        <f t="shared" si="26"/>
        <v>12.2</v>
      </c>
    </row>
    <row r="75" spans="1:20">
      <c r="A75" s="8" t="s">
        <v>117</v>
      </c>
      <c r="B75" s="204">
        <v>12.2</v>
      </c>
      <c r="C75" s="204">
        <v>12.2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5.0898399999999997</v>
      </c>
      <c r="J75" s="22">
        <f t="shared" si="22"/>
        <v>2.8462599999999996</v>
      </c>
      <c r="K75" s="22">
        <f t="shared" si="23"/>
        <v>3.6709799999999997</v>
      </c>
      <c r="L75" s="22">
        <f t="shared" si="24"/>
        <v>0.59292</v>
      </c>
      <c r="M75" s="156">
        <f t="shared" si="25"/>
        <v>12.2</v>
      </c>
      <c r="N75" s="23"/>
      <c r="P75" s="38">
        <f t="shared" si="17"/>
        <v>5.0898399999999997</v>
      </c>
      <c r="Q75" s="38">
        <f t="shared" si="18"/>
        <v>2.8462599999999996</v>
      </c>
      <c r="R75" s="38">
        <f t="shared" si="19"/>
        <v>3.6709799999999997</v>
      </c>
      <c r="S75" s="38">
        <f t="shared" si="20"/>
        <v>0.59292</v>
      </c>
      <c r="T75" s="38">
        <f t="shared" si="26"/>
        <v>12.2</v>
      </c>
    </row>
    <row r="76" spans="1:20">
      <c r="A76" s="8" t="s">
        <v>118</v>
      </c>
      <c r="B76" s="204">
        <v>12.2</v>
      </c>
      <c r="C76" s="204">
        <v>12.2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5.0898399999999997</v>
      </c>
      <c r="J76" s="22">
        <f t="shared" si="22"/>
        <v>2.8462599999999996</v>
      </c>
      <c r="K76" s="22">
        <f t="shared" si="23"/>
        <v>3.6709799999999997</v>
      </c>
      <c r="L76" s="22">
        <f t="shared" si="24"/>
        <v>0.59292</v>
      </c>
      <c r="M76" s="156">
        <f t="shared" si="25"/>
        <v>12.2</v>
      </c>
      <c r="N76" s="23"/>
      <c r="P76" s="38">
        <f t="shared" si="17"/>
        <v>5.0898399999999997</v>
      </c>
      <c r="Q76" s="38">
        <f t="shared" si="18"/>
        <v>2.8462599999999996</v>
      </c>
      <c r="R76" s="38">
        <f t="shared" si="19"/>
        <v>3.6709799999999997</v>
      </c>
      <c r="S76" s="38">
        <f t="shared" si="20"/>
        <v>0.59292</v>
      </c>
      <c r="T76" s="38">
        <f t="shared" si="26"/>
        <v>12.2</v>
      </c>
    </row>
    <row r="77" spans="1:20">
      <c r="A77" s="8" t="s">
        <v>119</v>
      </c>
      <c r="B77" s="204">
        <v>12.2</v>
      </c>
      <c r="C77" s="204">
        <v>12.2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5.0898399999999997</v>
      </c>
      <c r="J77" s="22">
        <f t="shared" si="22"/>
        <v>2.8462599999999996</v>
      </c>
      <c r="K77" s="22">
        <f t="shared" si="23"/>
        <v>3.6709799999999997</v>
      </c>
      <c r="L77" s="22">
        <f t="shared" si="24"/>
        <v>0.59292</v>
      </c>
      <c r="M77" s="156">
        <f t="shared" si="25"/>
        <v>12.2</v>
      </c>
      <c r="N77" s="23"/>
      <c r="P77" s="38">
        <f t="shared" si="17"/>
        <v>5.0898399999999997</v>
      </c>
      <c r="Q77" s="38">
        <f t="shared" si="18"/>
        <v>2.8462599999999996</v>
      </c>
      <c r="R77" s="38">
        <f t="shared" si="19"/>
        <v>3.6709799999999997</v>
      </c>
      <c r="S77" s="38">
        <f t="shared" si="20"/>
        <v>0.59292</v>
      </c>
      <c r="T77" s="38">
        <f t="shared" si="26"/>
        <v>12.2</v>
      </c>
    </row>
    <row r="78" spans="1:20">
      <c r="A78" s="8" t="s">
        <v>120</v>
      </c>
      <c r="B78" s="204">
        <v>12.2</v>
      </c>
      <c r="C78" s="204">
        <v>12.2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5.0898399999999997</v>
      </c>
      <c r="J78" s="22">
        <f t="shared" si="22"/>
        <v>2.8462599999999996</v>
      </c>
      <c r="K78" s="22">
        <f t="shared" si="23"/>
        <v>3.6709799999999997</v>
      </c>
      <c r="L78" s="22">
        <f t="shared" si="24"/>
        <v>0.59292</v>
      </c>
      <c r="M78" s="156">
        <f t="shared" si="25"/>
        <v>12.2</v>
      </c>
      <c r="N78" s="23"/>
      <c r="P78" s="38">
        <f t="shared" si="17"/>
        <v>5.0898399999999997</v>
      </c>
      <c r="Q78" s="38">
        <f t="shared" si="18"/>
        <v>2.8462599999999996</v>
      </c>
      <c r="R78" s="38">
        <f t="shared" si="19"/>
        <v>3.6709799999999997</v>
      </c>
      <c r="S78" s="38">
        <f t="shared" si="20"/>
        <v>0.59292</v>
      </c>
      <c r="T78" s="38">
        <f t="shared" si="26"/>
        <v>12.2</v>
      </c>
    </row>
    <row r="79" spans="1:20">
      <c r="A79" s="8" t="s">
        <v>121</v>
      </c>
      <c r="B79" s="204">
        <v>12.2</v>
      </c>
      <c r="C79" s="204">
        <v>12.2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5.0898399999999997</v>
      </c>
      <c r="J79" s="22">
        <f t="shared" si="22"/>
        <v>2.8462599999999996</v>
      </c>
      <c r="K79" s="22">
        <f t="shared" si="23"/>
        <v>3.6709799999999997</v>
      </c>
      <c r="L79" s="22">
        <f t="shared" si="24"/>
        <v>0.59292</v>
      </c>
      <c r="M79" s="156">
        <f t="shared" si="25"/>
        <v>12.2</v>
      </c>
      <c r="N79" s="23"/>
      <c r="P79" s="38">
        <f t="shared" si="17"/>
        <v>5.0898399999999997</v>
      </c>
      <c r="Q79" s="38">
        <f t="shared" si="18"/>
        <v>2.8462599999999996</v>
      </c>
      <c r="R79" s="38">
        <f t="shared" si="19"/>
        <v>3.6709799999999997</v>
      </c>
      <c r="S79" s="38">
        <f t="shared" si="20"/>
        <v>0.59292</v>
      </c>
      <c r="T79" s="38">
        <f t="shared" si="26"/>
        <v>12.2</v>
      </c>
    </row>
    <row r="80" spans="1:20">
      <c r="A80" s="8" t="s">
        <v>122</v>
      </c>
      <c r="B80" s="204">
        <v>12.2</v>
      </c>
      <c r="C80" s="204">
        <v>12.2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5.0898399999999997</v>
      </c>
      <c r="J80" s="22">
        <f t="shared" si="22"/>
        <v>2.8462599999999996</v>
      </c>
      <c r="K80" s="22">
        <f t="shared" si="23"/>
        <v>3.6709799999999997</v>
      </c>
      <c r="L80" s="22">
        <f t="shared" si="24"/>
        <v>0.59292</v>
      </c>
      <c r="M80" s="156">
        <f t="shared" si="25"/>
        <v>12.2</v>
      </c>
      <c r="N80" s="23"/>
      <c r="P80" s="38">
        <f t="shared" si="17"/>
        <v>5.0898399999999997</v>
      </c>
      <c r="Q80" s="38">
        <f t="shared" si="18"/>
        <v>2.8462599999999996</v>
      </c>
      <c r="R80" s="38">
        <f t="shared" si="19"/>
        <v>3.6709799999999997</v>
      </c>
      <c r="S80" s="38">
        <f t="shared" si="20"/>
        <v>0.59292</v>
      </c>
      <c r="T80" s="38">
        <f t="shared" si="26"/>
        <v>12.2</v>
      </c>
    </row>
    <row r="81" spans="1:20">
      <c r="A81" s="8" t="s">
        <v>123</v>
      </c>
      <c r="B81" s="204">
        <v>12.2</v>
      </c>
      <c r="C81" s="204">
        <v>12.2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5.0898399999999997</v>
      </c>
      <c r="J81" s="22">
        <f t="shared" si="22"/>
        <v>2.8462599999999996</v>
      </c>
      <c r="K81" s="22">
        <f t="shared" si="23"/>
        <v>3.6709799999999997</v>
      </c>
      <c r="L81" s="22">
        <f t="shared" si="24"/>
        <v>0.59292</v>
      </c>
      <c r="M81" s="156">
        <f t="shared" si="25"/>
        <v>12.2</v>
      </c>
      <c r="N81" s="23"/>
      <c r="P81" s="38">
        <f t="shared" si="17"/>
        <v>5.0898399999999997</v>
      </c>
      <c r="Q81" s="38">
        <f t="shared" si="18"/>
        <v>2.8462599999999996</v>
      </c>
      <c r="R81" s="38">
        <f t="shared" si="19"/>
        <v>3.6709799999999997</v>
      </c>
      <c r="S81" s="38">
        <f t="shared" si="20"/>
        <v>0.59292</v>
      </c>
      <c r="T81" s="38">
        <f t="shared" si="26"/>
        <v>12.2</v>
      </c>
    </row>
    <row r="82" spans="1:20">
      <c r="A82" s="8" t="s">
        <v>124</v>
      </c>
      <c r="B82" s="204">
        <v>12.2</v>
      </c>
      <c r="C82" s="204">
        <v>12.2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5.0898399999999997</v>
      </c>
      <c r="J82" s="22">
        <f t="shared" si="22"/>
        <v>2.8462599999999996</v>
      </c>
      <c r="K82" s="22">
        <f t="shared" si="23"/>
        <v>3.6709799999999997</v>
      </c>
      <c r="L82" s="22">
        <f t="shared" si="24"/>
        <v>0.59292</v>
      </c>
      <c r="M82" s="156">
        <f t="shared" si="25"/>
        <v>12.2</v>
      </c>
      <c r="N82" s="23"/>
      <c r="P82" s="38">
        <f t="shared" si="17"/>
        <v>5.0898399999999997</v>
      </c>
      <c r="Q82" s="38">
        <f t="shared" si="18"/>
        <v>2.8462599999999996</v>
      </c>
      <c r="R82" s="38">
        <f t="shared" si="19"/>
        <v>3.6709799999999997</v>
      </c>
      <c r="S82" s="38">
        <f t="shared" si="20"/>
        <v>0.59292</v>
      </c>
      <c r="T82" s="38">
        <f t="shared" si="26"/>
        <v>12.2</v>
      </c>
    </row>
    <row r="83" spans="1:20">
      <c r="A83" s="8" t="s">
        <v>125</v>
      </c>
      <c r="B83" s="204">
        <v>12.2</v>
      </c>
      <c r="C83" s="204">
        <v>12.2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5.0898399999999997</v>
      </c>
      <c r="J83" s="22">
        <f t="shared" si="22"/>
        <v>2.8462599999999996</v>
      </c>
      <c r="K83" s="22">
        <f t="shared" si="23"/>
        <v>3.6709799999999997</v>
      </c>
      <c r="L83" s="22">
        <f t="shared" si="24"/>
        <v>0.59292</v>
      </c>
      <c r="M83" s="156">
        <f t="shared" si="25"/>
        <v>12.2</v>
      </c>
      <c r="N83" s="23"/>
      <c r="P83" s="38">
        <f t="shared" si="17"/>
        <v>5.0898399999999997</v>
      </c>
      <c r="Q83" s="38">
        <f t="shared" si="18"/>
        <v>2.8462599999999996</v>
      </c>
      <c r="R83" s="38">
        <f t="shared" si="19"/>
        <v>3.6709799999999997</v>
      </c>
      <c r="S83" s="38">
        <f t="shared" si="20"/>
        <v>0.59292</v>
      </c>
      <c r="T83" s="38">
        <f t="shared" si="26"/>
        <v>12.2</v>
      </c>
    </row>
    <row r="84" spans="1:20">
      <c r="A84" s="8" t="s">
        <v>126</v>
      </c>
      <c r="B84" s="204">
        <v>12.2</v>
      </c>
      <c r="C84" s="204">
        <v>12.2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5.0898399999999997</v>
      </c>
      <c r="J84" s="22">
        <f t="shared" si="22"/>
        <v>2.8462599999999996</v>
      </c>
      <c r="K84" s="22">
        <f t="shared" si="23"/>
        <v>3.6709799999999997</v>
      </c>
      <c r="L84" s="22">
        <f t="shared" si="24"/>
        <v>0.59292</v>
      </c>
      <c r="M84" s="156">
        <f t="shared" si="25"/>
        <v>12.2</v>
      </c>
      <c r="N84" s="23"/>
      <c r="P84" s="38">
        <f t="shared" si="17"/>
        <v>5.0898399999999997</v>
      </c>
      <c r="Q84" s="38">
        <f t="shared" si="18"/>
        <v>2.8462599999999996</v>
      </c>
      <c r="R84" s="38">
        <f t="shared" si="19"/>
        <v>3.6709799999999997</v>
      </c>
      <c r="S84" s="38">
        <f t="shared" si="20"/>
        <v>0.59292</v>
      </c>
      <c r="T84" s="38">
        <f t="shared" si="26"/>
        <v>12.2</v>
      </c>
    </row>
    <row r="85" spans="1:20">
      <c r="A85" s="8" t="s">
        <v>127</v>
      </c>
      <c r="B85" s="204">
        <v>12.2</v>
      </c>
      <c r="C85" s="204">
        <v>12.2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5.0898399999999997</v>
      </c>
      <c r="J85" s="22">
        <f t="shared" si="22"/>
        <v>2.8462599999999996</v>
      </c>
      <c r="K85" s="22">
        <f t="shared" si="23"/>
        <v>3.6709799999999997</v>
      </c>
      <c r="L85" s="22">
        <f t="shared" si="24"/>
        <v>0.59292</v>
      </c>
      <c r="M85" s="156">
        <f t="shared" si="25"/>
        <v>12.2</v>
      </c>
      <c r="N85" s="23"/>
      <c r="P85" s="38">
        <f t="shared" si="17"/>
        <v>5.0898399999999997</v>
      </c>
      <c r="Q85" s="38">
        <f t="shared" si="18"/>
        <v>2.8462599999999996</v>
      </c>
      <c r="R85" s="38">
        <f t="shared" si="19"/>
        <v>3.6709799999999997</v>
      </c>
      <c r="S85" s="38">
        <f t="shared" si="20"/>
        <v>0.59292</v>
      </c>
      <c r="T85" s="38">
        <f t="shared" si="26"/>
        <v>12.2</v>
      </c>
    </row>
    <row r="86" spans="1:20">
      <c r="A86" s="8" t="s">
        <v>128</v>
      </c>
      <c r="B86" s="204">
        <v>12.2</v>
      </c>
      <c r="C86" s="204">
        <v>12.2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5.0898399999999997</v>
      </c>
      <c r="J86" s="22">
        <f t="shared" si="22"/>
        <v>2.8462599999999996</v>
      </c>
      <c r="K86" s="22">
        <f t="shared" si="23"/>
        <v>3.6709799999999997</v>
      </c>
      <c r="L86" s="22">
        <f t="shared" si="24"/>
        <v>0.59292</v>
      </c>
      <c r="M86" s="156">
        <f t="shared" si="25"/>
        <v>12.2</v>
      </c>
      <c r="N86" s="23"/>
      <c r="P86" s="38">
        <f t="shared" si="17"/>
        <v>5.0898399999999997</v>
      </c>
      <c r="Q86" s="38">
        <f t="shared" si="18"/>
        <v>2.8462599999999996</v>
      </c>
      <c r="R86" s="38">
        <f t="shared" si="19"/>
        <v>3.6709799999999997</v>
      </c>
      <c r="S86" s="38">
        <f t="shared" si="20"/>
        <v>0.59292</v>
      </c>
      <c r="T86" s="38">
        <f t="shared" si="26"/>
        <v>12.2</v>
      </c>
    </row>
    <row r="87" spans="1:20">
      <c r="A87" s="8" t="s">
        <v>129</v>
      </c>
      <c r="B87" s="204">
        <v>12.2</v>
      </c>
      <c r="C87" s="204">
        <v>12.2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5.0898399999999997</v>
      </c>
      <c r="J87" s="22">
        <f t="shared" si="22"/>
        <v>2.8462599999999996</v>
      </c>
      <c r="K87" s="22">
        <f t="shared" si="23"/>
        <v>3.6709799999999997</v>
      </c>
      <c r="L87" s="22">
        <f t="shared" si="24"/>
        <v>0.59292</v>
      </c>
      <c r="M87" s="156">
        <f t="shared" si="25"/>
        <v>12.2</v>
      </c>
      <c r="N87" s="23"/>
      <c r="P87" s="38">
        <f t="shared" si="17"/>
        <v>5.0898399999999997</v>
      </c>
      <c r="Q87" s="38">
        <f t="shared" si="18"/>
        <v>2.8462599999999996</v>
      </c>
      <c r="R87" s="38">
        <f t="shared" si="19"/>
        <v>3.6709799999999997</v>
      </c>
      <c r="S87" s="38">
        <f t="shared" si="20"/>
        <v>0.59292</v>
      </c>
      <c r="T87" s="38">
        <f t="shared" si="26"/>
        <v>12.2</v>
      </c>
    </row>
    <row r="88" spans="1:20">
      <c r="A88" s="8" t="s">
        <v>130</v>
      </c>
      <c r="B88" s="204">
        <v>12.2</v>
      </c>
      <c r="C88" s="204">
        <v>12.2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5.0898399999999997</v>
      </c>
      <c r="J88" s="22">
        <f t="shared" si="22"/>
        <v>2.8462599999999996</v>
      </c>
      <c r="K88" s="22">
        <f t="shared" si="23"/>
        <v>3.6709799999999997</v>
      </c>
      <c r="L88" s="22">
        <f t="shared" si="24"/>
        <v>0.59292</v>
      </c>
      <c r="M88" s="156">
        <f t="shared" si="25"/>
        <v>12.2</v>
      </c>
      <c r="N88" s="23"/>
      <c r="P88" s="38">
        <f t="shared" si="17"/>
        <v>5.0898399999999997</v>
      </c>
      <c r="Q88" s="38">
        <f t="shared" si="18"/>
        <v>2.8462599999999996</v>
      </c>
      <c r="R88" s="38">
        <f t="shared" si="19"/>
        <v>3.6709799999999997</v>
      </c>
      <c r="S88" s="38">
        <f t="shared" si="20"/>
        <v>0.59292</v>
      </c>
      <c r="T88" s="38">
        <f t="shared" si="26"/>
        <v>12.2</v>
      </c>
    </row>
    <row r="89" spans="1:20">
      <c r="A89" s="8" t="s">
        <v>131</v>
      </c>
      <c r="B89" s="204">
        <v>12.2</v>
      </c>
      <c r="C89" s="204">
        <v>12.2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5.0898399999999997</v>
      </c>
      <c r="J89" s="22">
        <f t="shared" si="22"/>
        <v>2.8462599999999996</v>
      </c>
      <c r="K89" s="22">
        <f t="shared" si="23"/>
        <v>3.6709799999999997</v>
      </c>
      <c r="L89" s="22">
        <f t="shared" si="24"/>
        <v>0.59292</v>
      </c>
      <c r="M89" s="156">
        <f t="shared" si="25"/>
        <v>12.2</v>
      </c>
      <c r="N89" s="23"/>
      <c r="P89" s="38">
        <f t="shared" si="17"/>
        <v>5.0898399999999997</v>
      </c>
      <c r="Q89" s="38">
        <f t="shared" si="18"/>
        <v>2.8462599999999996</v>
      </c>
      <c r="R89" s="38">
        <f t="shared" si="19"/>
        <v>3.6709799999999997</v>
      </c>
      <c r="S89" s="38">
        <f t="shared" si="20"/>
        <v>0.59292</v>
      </c>
      <c r="T89" s="38">
        <f t="shared" si="26"/>
        <v>12.2</v>
      </c>
    </row>
    <row r="90" spans="1:20">
      <c r="A90" s="8" t="s">
        <v>132</v>
      </c>
      <c r="B90" s="204">
        <v>12.2</v>
      </c>
      <c r="C90" s="204">
        <v>12.2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5.0898399999999997</v>
      </c>
      <c r="J90" s="22">
        <f t="shared" si="22"/>
        <v>2.8462599999999996</v>
      </c>
      <c r="K90" s="22">
        <f t="shared" si="23"/>
        <v>3.6709799999999997</v>
      </c>
      <c r="L90" s="22">
        <f t="shared" si="24"/>
        <v>0.59292</v>
      </c>
      <c r="M90" s="156">
        <f t="shared" si="25"/>
        <v>12.2</v>
      </c>
      <c r="N90" s="23"/>
      <c r="P90" s="38">
        <f t="shared" si="17"/>
        <v>5.0898399999999997</v>
      </c>
      <c r="Q90" s="38">
        <f t="shared" si="18"/>
        <v>2.8462599999999996</v>
      </c>
      <c r="R90" s="38">
        <f t="shared" si="19"/>
        <v>3.6709799999999997</v>
      </c>
      <c r="S90" s="38">
        <f t="shared" si="20"/>
        <v>0.59292</v>
      </c>
      <c r="T90" s="38">
        <f t="shared" si="26"/>
        <v>12.2</v>
      </c>
    </row>
    <row r="91" spans="1:20">
      <c r="A91" s="8" t="s">
        <v>133</v>
      </c>
      <c r="B91" s="204">
        <v>24.6</v>
      </c>
      <c r="C91" s="204">
        <v>16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6.6752000000000002</v>
      </c>
      <c r="J91" s="22">
        <f t="shared" si="22"/>
        <v>3.7327999999999997</v>
      </c>
      <c r="K91" s="22">
        <f t="shared" si="23"/>
        <v>4.8144</v>
      </c>
      <c r="L91" s="22">
        <f t="shared" si="24"/>
        <v>0.77760000000000007</v>
      </c>
      <c r="M91" s="156">
        <f t="shared" si="25"/>
        <v>16</v>
      </c>
      <c r="N91" s="23"/>
      <c r="P91" s="38">
        <f t="shared" si="17"/>
        <v>6.6752000000000002</v>
      </c>
      <c r="Q91" s="38">
        <f t="shared" si="18"/>
        <v>3.7327999999999997</v>
      </c>
      <c r="R91" s="38">
        <f t="shared" si="19"/>
        <v>4.8144</v>
      </c>
      <c r="S91" s="38">
        <f t="shared" si="20"/>
        <v>0.77760000000000007</v>
      </c>
      <c r="T91" s="38">
        <f t="shared" si="26"/>
        <v>16</v>
      </c>
    </row>
    <row r="92" spans="1:20">
      <c r="A92" s="8" t="s">
        <v>134</v>
      </c>
      <c r="B92" s="204">
        <v>24.6</v>
      </c>
      <c r="C92" s="204">
        <v>24.6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10.263120000000001</v>
      </c>
      <c r="J92" s="22">
        <f t="shared" si="22"/>
        <v>5.7391800000000002</v>
      </c>
      <c r="K92" s="22">
        <f t="shared" si="23"/>
        <v>7.4021400000000002</v>
      </c>
      <c r="L92" s="22">
        <f t="shared" si="24"/>
        <v>1.1955600000000002</v>
      </c>
      <c r="M92" s="156">
        <f t="shared" si="25"/>
        <v>24.6</v>
      </c>
      <c r="N92" s="23"/>
      <c r="P92" s="38">
        <f t="shared" si="17"/>
        <v>10.263120000000001</v>
      </c>
      <c r="Q92" s="38">
        <f t="shared" si="18"/>
        <v>5.7391800000000002</v>
      </c>
      <c r="R92" s="38">
        <f t="shared" si="19"/>
        <v>7.4021400000000002</v>
      </c>
      <c r="S92" s="38">
        <f t="shared" si="20"/>
        <v>1.1955600000000002</v>
      </c>
      <c r="T92" s="38">
        <f t="shared" si="26"/>
        <v>24.6</v>
      </c>
    </row>
    <row r="93" spans="1:20">
      <c r="A93" s="8" t="s">
        <v>135</v>
      </c>
      <c r="B93" s="204">
        <v>24.6</v>
      </c>
      <c r="C93" s="204">
        <v>24.6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10.263120000000001</v>
      </c>
      <c r="J93" s="22">
        <f t="shared" si="22"/>
        <v>5.7391800000000002</v>
      </c>
      <c r="K93" s="22">
        <f t="shared" si="23"/>
        <v>7.4021400000000002</v>
      </c>
      <c r="L93" s="22">
        <f t="shared" si="24"/>
        <v>1.1955600000000002</v>
      </c>
      <c r="M93" s="156">
        <f t="shared" si="25"/>
        <v>24.6</v>
      </c>
      <c r="N93" s="23"/>
      <c r="P93" s="38">
        <f t="shared" si="17"/>
        <v>10.263120000000001</v>
      </c>
      <c r="Q93" s="38">
        <f t="shared" si="18"/>
        <v>5.7391800000000002</v>
      </c>
      <c r="R93" s="38">
        <f t="shared" si="19"/>
        <v>7.4021400000000002</v>
      </c>
      <c r="S93" s="38">
        <f t="shared" si="20"/>
        <v>1.1955600000000002</v>
      </c>
      <c r="T93" s="38">
        <f t="shared" si="26"/>
        <v>24.6</v>
      </c>
    </row>
    <row r="94" spans="1:20">
      <c r="A94" s="8" t="s">
        <v>136</v>
      </c>
      <c r="B94" s="204">
        <v>24.6</v>
      </c>
      <c r="C94" s="204">
        <v>24.6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10.263120000000001</v>
      </c>
      <c r="J94" s="22">
        <f t="shared" si="22"/>
        <v>5.7391800000000002</v>
      </c>
      <c r="K94" s="22">
        <f t="shared" si="23"/>
        <v>7.4021400000000002</v>
      </c>
      <c r="L94" s="22">
        <f t="shared" si="24"/>
        <v>1.1955600000000002</v>
      </c>
      <c r="M94" s="156">
        <f t="shared" si="25"/>
        <v>24.6</v>
      </c>
      <c r="N94" s="23"/>
      <c r="P94" s="38">
        <f t="shared" si="17"/>
        <v>10.263120000000001</v>
      </c>
      <c r="Q94" s="38">
        <f t="shared" si="18"/>
        <v>5.7391800000000002</v>
      </c>
      <c r="R94" s="38">
        <f t="shared" si="19"/>
        <v>7.4021400000000002</v>
      </c>
      <c r="S94" s="38">
        <f t="shared" si="20"/>
        <v>1.1955600000000002</v>
      </c>
      <c r="T94" s="38">
        <f t="shared" si="26"/>
        <v>24.6</v>
      </c>
    </row>
    <row r="95" spans="1:20">
      <c r="A95" s="8" t="s">
        <v>137</v>
      </c>
      <c r="B95" s="204">
        <v>24.6</v>
      </c>
      <c r="C95" s="204">
        <v>24.6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10.263120000000001</v>
      </c>
      <c r="J95" s="22">
        <f t="shared" si="22"/>
        <v>5.7391800000000002</v>
      </c>
      <c r="K95" s="22">
        <f t="shared" si="23"/>
        <v>7.4021400000000002</v>
      </c>
      <c r="L95" s="22">
        <f t="shared" si="24"/>
        <v>1.1955600000000002</v>
      </c>
      <c r="M95" s="156">
        <f t="shared" si="25"/>
        <v>24.6</v>
      </c>
      <c r="N95" s="23"/>
      <c r="P95" s="38">
        <f t="shared" si="17"/>
        <v>10.263120000000001</v>
      </c>
      <c r="Q95" s="38">
        <f t="shared" si="18"/>
        <v>5.7391800000000002</v>
      </c>
      <c r="R95" s="38">
        <f t="shared" si="19"/>
        <v>7.4021400000000002</v>
      </c>
      <c r="S95" s="38">
        <f t="shared" si="20"/>
        <v>1.1955600000000002</v>
      </c>
      <c r="T95" s="38">
        <f t="shared" si="26"/>
        <v>24.6</v>
      </c>
    </row>
    <row r="96" spans="1:20">
      <c r="A96" s="8" t="s">
        <v>138</v>
      </c>
      <c r="B96" s="204">
        <v>24.6</v>
      </c>
      <c r="C96" s="204">
        <v>24.6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10.263120000000001</v>
      </c>
      <c r="J96" s="22">
        <f t="shared" si="22"/>
        <v>5.7391800000000002</v>
      </c>
      <c r="K96" s="22">
        <f t="shared" si="23"/>
        <v>7.4021400000000002</v>
      </c>
      <c r="L96" s="22">
        <f t="shared" si="24"/>
        <v>1.1955600000000002</v>
      </c>
      <c r="M96" s="156">
        <f t="shared" si="25"/>
        <v>24.6</v>
      </c>
      <c r="N96" s="23"/>
      <c r="P96" s="38">
        <f t="shared" si="17"/>
        <v>10.263120000000001</v>
      </c>
      <c r="Q96" s="38">
        <f t="shared" si="18"/>
        <v>5.7391800000000002</v>
      </c>
      <c r="R96" s="38">
        <f t="shared" si="19"/>
        <v>7.4021400000000002</v>
      </c>
      <c r="S96" s="38">
        <f t="shared" si="20"/>
        <v>1.1955600000000002</v>
      </c>
      <c r="T96" s="38">
        <f t="shared" si="26"/>
        <v>24.6</v>
      </c>
    </row>
    <row r="97" spans="1:23">
      <c r="A97" s="8" t="s">
        <v>139</v>
      </c>
      <c r="B97" s="204">
        <v>24.6</v>
      </c>
      <c r="C97" s="204">
        <v>24.6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10.263120000000001</v>
      </c>
      <c r="J97" s="22">
        <f t="shared" si="22"/>
        <v>5.7391800000000002</v>
      </c>
      <c r="K97" s="22">
        <f t="shared" si="23"/>
        <v>7.4021400000000002</v>
      </c>
      <c r="L97" s="22">
        <f t="shared" si="24"/>
        <v>1.1955600000000002</v>
      </c>
      <c r="M97" s="156">
        <f t="shared" si="25"/>
        <v>24.6</v>
      </c>
      <c r="N97" s="23"/>
      <c r="P97" s="38">
        <f t="shared" si="17"/>
        <v>10.263120000000001</v>
      </c>
      <c r="Q97" s="38">
        <f t="shared" si="18"/>
        <v>5.7391800000000002</v>
      </c>
      <c r="R97" s="38">
        <f t="shared" si="19"/>
        <v>7.4021400000000002</v>
      </c>
      <c r="S97" s="38">
        <f t="shared" si="20"/>
        <v>1.1955600000000002</v>
      </c>
      <c r="T97" s="38">
        <f t="shared" si="26"/>
        <v>24.6</v>
      </c>
    </row>
    <row r="98" spans="1:23" ht="15.75" thickBot="1">
      <c r="A98" s="8" t="s">
        <v>140</v>
      </c>
      <c r="B98" s="204">
        <v>24.6</v>
      </c>
      <c r="C98" s="204">
        <v>24.6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10.263120000000001</v>
      </c>
      <c r="J98" s="22">
        <f t="shared" si="22"/>
        <v>5.7391800000000002</v>
      </c>
      <c r="K98" s="22">
        <f t="shared" si="23"/>
        <v>7.4021400000000002</v>
      </c>
      <c r="L98" s="22">
        <f t="shared" si="24"/>
        <v>1.1955600000000002</v>
      </c>
      <c r="M98" s="156">
        <f t="shared" si="25"/>
        <v>24.6</v>
      </c>
      <c r="N98" s="23"/>
      <c r="P98" s="38">
        <f t="shared" si="17"/>
        <v>10.263120000000001</v>
      </c>
      <c r="Q98" s="38">
        <f t="shared" si="18"/>
        <v>5.7391800000000002</v>
      </c>
      <c r="R98" s="38">
        <f t="shared" si="19"/>
        <v>7.4021400000000002</v>
      </c>
      <c r="S98" s="38">
        <f t="shared" si="20"/>
        <v>1.1955600000000002</v>
      </c>
      <c r="T98" s="38">
        <f t="shared" si="26"/>
        <v>24.6</v>
      </c>
    </row>
    <row r="99" spans="1:23" ht="15.75" thickBot="1">
      <c r="A99" s="8" t="s">
        <v>171</v>
      </c>
      <c r="B99" s="21">
        <f t="shared" ref="B99:H99" si="27">SUM(B3:B98)/4000</f>
        <v>0.30430000000000024</v>
      </c>
      <c r="C99" s="21">
        <f t="shared" si="27"/>
        <v>0.30272500000000024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0.12629686999999984</v>
      </c>
      <c r="J99" s="157">
        <f t="shared" ref="J99:L99" si="28">SUM(J3:J98)/4000</f>
        <v>7.0625742499999949E-2</v>
      </c>
      <c r="K99" s="157">
        <f t="shared" si="28"/>
        <v>9.1089952499999807E-2</v>
      </c>
      <c r="L99" s="157">
        <f t="shared" si="28"/>
        <v>1.4712434999999992E-2</v>
      </c>
      <c r="M99" s="158">
        <f>SUM(M3:M98)/4000</f>
        <v>0.30272500000000024</v>
      </c>
      <c r="N99" s="24"/>
      <c r="P99" s="38">
        <f>SUM(P3:P98)/4000</f>
        <v>0.12629686999999984</v>
      </c>
      <c r="Q99" s="38">
        <f t="shared" ref="Q99:S99" si="29">SUM(Q3:Q98)/4000</f>
        <v>7.0625742499999949E-2</v>
      </c>
      <c r="R99" s="38">
        <f t="shared" si="29"/>
        <v>9.1089952499999807E-2</v>
      </c>
      <c r="S99" s="38">
        <f t="shared" si="29"/>
        <v>1.4712434999999992E-2</v>
      </c>
      <c r="T99" s="38">
        <f t="shared" si="26"/>
        <v>0.30272499999999958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-341.52</v>
      </c>
      <c r="P3" s="54">
        <v>-218</v>
      </c>
      <c r="Q3" s="54">
        <v>-20</v>
      </c>
      <c r="R3" s="54">
        <v>0</v>
      </c>
      <c r="S3" s="73">
        <v>0</v>
      </c>
      <c r="U3" s="74">
        <v>-579.52</v>
      </c>
      <c r="V3" s="75">
        <v>0</v>
      </c>
      <c r="W3">
        <v>0</v>
      </c>
      <c r="X3">
        <v>-341.52</v>
      </c>
      <c r="Y3">
        <v>-20</v>
      </c>
      <c r="Z3">
        <v>0</v>
      </c>
      <c r="AA3">
        <v>-218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-367</v>
      </c>
      <c r="P4" s="47">
        <v>-229</v>
      </c>
      <c r="Q4" s="47">
        <v>-20</v>
      </c>
      <c r="R4" s="47">
        <v>0</v>
      </c>
      <c r="S4" s="75">
        <v>0</v>
      </c>
      <c r="U4" s="74">
        <v>-616</v>
      </c>
      <c r="V4" s="75">
        <v>0</v>
      </c>
      <c r="W4">
        <v>0</v>
      </c>
      <c r="X4">
        <v>-367</v>
      </c>
      <c r="Y4">
        <v>-20</v>
      </c>
      <c r="Z4">
        <v>0</v>
      </c>
      <c r="AA4">
        <v>-229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-377</v>
      </c>
      <c r="P5" s="47">
        <v>-241</v>
      </c>
      <c r="Q5" s="47">
        <v>-20</v>
      </c>
      <c r="R5" s="47">
        <v>0</v>
      </c>
      <c r="S5" s="75">
        <v>0</v>
      </c>
      <c r="U5" s="74">
        <v>-638</v>
      </c>
      <c r="V5" s="75">
        <v>0</v>
      </c>
      <c r="W5">
        <v>0</v>
      </c>
      <c r="X5">
        <v>-377</v>
      </c>
      <c r="Y5">
        <v>-20</v>
      </c>
      <c r="Z5">
        <v>0</v>
      </c>
      <c r="AA5">
        <v>-241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-13</v>
      </c>
      <c r="O6" s="47">
        <v>-392</v>
      </c>
      <c r="P6" s="47">
        <v>-255</v>
      </c>
      <c r="Q6" s="47">
        <v>-20</v>
      </c>
      <c r="R6" s="47">
        <v>0</v>
      </c>
      <c r="S6" s="75">
        <v>0</v>
      </c>
      <c r="U6" s="74">
        <v>-680</v>
      </c>
      <c r="V6" s="75">
        <v>0</v>
      </c>
      <c r="W6">
        <v>-13</v>
      </c>
      <c r="X6">
        <v>-392</v>
      </c>
      <c r="Y6">
        <v>-20</v>
      </c>
      <c r="Z6">
        <v>0</v>
      </c>
      <c r="AA6">
        <v>-255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-24</v>
      </c>
      <c r="O7" s="47">
        <v>-402</v>
      </c>
      <c r="P7" s="47">
        <v>-273</v>
      </c>
      <c r="Q7" s="47">
        <v>-20</v>
      </c>
      <c r="R7" s="47">
        <v>0</v>
      </c>
      <c r="S7" s="75">
        <v>0</v>
      </c>
      <c r="U7" s="74">
        <v>-719</v>
      </c>
      <c r="V7" s="75">
        <v>0</v>
      </c>
      <c r="W7">
        <v>-24</v>
      </c>
      <c r="X7">
        <v>-402</v>
      </c>
      <c r="Y7">
        <v>-20</v>
      </c>
      <c r="Z7">
        <v>0</v>
      </c>
      <c r="AA7">
        <v>-273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-37</v>
      </c>
      <c r="O8" s="47">
        <v>-402</v>
      </c>
      <c r="P8" s="47">
        <v>-283</v>
      </c>
      <c r="Q8" s="47">
        <v>-20</v>
      </c>
      <c r="R8" s="47">
        <v>0</v>
      </c>
      <c r="S8" s="75">
        <v>0</v>
      </c>
      <c r="U8" s="74">
        <v>-742</v>
      </c>
      <c r="V8" s="75">
        <v>0</v>
      </c>
      <c r="W8">
        <v>-37</v>
      </c>
      <c r="X8">
        <v>-402</v>
      </c>
      <c r="Y8">
        <v>-20</v>
      </c>
      <c r="Z8">
        <v>0</v>
      </c>
      <c r="AA8">
        <v>-283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-44</v>
      </c>
      <c r="O9" s="47">
        <v>-407</v>
      </c>
      <c r="P9" s="47">
        <v>-282</v>
      </c>
      <c r="Q9" s="47">
        <v>-20</v>
      </c>
      <c r="R9" s="47">
        <v>0</v>
      </c>
      <c r="S9" s="75">
        <v>0</v>
      </c>
      <c r="U9" s="74">
        <v>-753</v>
      </c>
      <c r="V9" s="75">
        <v>0</v>
      </c>
      <c r="W9">
        <v>-44</v>
      </c>
      <c r="X9">
        <v>-407</v>
      </c>
      <c r="Y9">
        <v>-20</v>
      </c>
      <c r="Z9">
        <v>0</v>
      </c>
      <c r="AA9">
        <v>-282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-52</v>
      </c>
      <c r="O10" s="47">
        <v>-412</v>
      </c>
      <c r="P10" s="47">
        <v>-290</v>
      </c>
      <c r="Q10" s="47">
        <v>-20</v>
      </c>
      <c r="R10" s="47">
        <v>0</v>
      </c>
      <c r="S10" s="75">
        <v>0</v>
      </c>
      <c r="U10" s="74">
        <v>-774</v>
      </c>
      <c r="V10" s="75">
        <v>0</v>
      </c>
      <c r="W10">
        <v>-52</v>
      </c>
      <c r="X10">
        <v>-412</v>
      </c>
      <c r="Y10">
        <v>-20</v>
      </c>
      <c r="Z10">
        <v>0</v>
      </c>
      <c r="AA10">
        <v>-290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-56</v>
      </c>
      <c r="O11" s="47">
        <v>-407</v>
      </c>
      <c r="P11" s="47">
        <v>-297</v>
      </c>
      <c r="Q11" s="47">
        <v>-25</v>
      </c>
      <c r="R11" s="47">
        <v>0</v>
      </c>
      <c r="S11" s="75">
        <v>0</v>
      </c>
      <c r="U11" s="74">
        <v>-785</v>
      </c>
      <c r="V11" s="75">
        <v>0</v>
      </c>
      <c r="W11">
        <v>-56</v>
      </c>
      <c r="X11">
        <v>-407</v>
      </c>
      <c r="Y11">
        <v>-25</v>
      </c>
      <c r="Z11">
        <v>0</v>
      </c>
      <c r="AA11">
        <v>-297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-63</v>
      </c>
      <c r="O12" s="47">
        <v>-412</v>
      </c>
      <c r="P12" s="47">
        <v>-306</v>
      </c>
      <c r="Q12" s="47">
        <v>-25</v>
      </c>
      <c r="R12" s="47">
        <v>0</v>
      </c>
      <c r="S12" s="75">
        <v>0</v>
      </c>
      <c r="U12" s="74">
        <v>-806</v>
      </c>
      <c r="V12" s="75">
        <v>0</v>
      </c>
      <c r="W12">
        <v>-63</v>
      </c>
      <c r="X12">
        <v>-412</v>
      </c>
      <c r="Y12">
        <v>-25</v>
      </c>
      <c r="Z12">
        <v>0</v>
      </c>
      <c r="AA12">
        <v>-306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-70</v>
      </c>
      <c r="O13" s="47">
        <v>-417</v>
      </c>
      <c r="P13" s="47">
        <v>-316</v>
      </c>
      <c r="Q13" s="47">
        <v>-25</v>
      </c>
      <c r="R13" s="47">
        <v>0</v>
      </c>
      <c r="S13" s="75">
        <v>0</v>
      </c>
      <c r="U13" s="74">
        <v>-828</v>
      </c>
      <c r="V13" s="75">
        <v>0</v>
      </c>
      <c r="W13">
        <v>-70</v>
      </c>
      <c r="X13">
        <v>-417</v>
      </c>
      <c r="Y13">
        <v>-25</v>
      </c>
      <c r="Z13">
        <v>0</v>
      </c>
      <c r="AA13">
        <v>-316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-74</v>
      </c>
      <c r="O14" s="47">
        <v>-422</v>
      </c>
      <c r="P14" s="47">
        <v>-240</v>
      </c>
      <c r="Q14" s="47">
        <v>-25</v>
      </c>
      <c r="R14" s="47">
        <v>0</v>
      </c>
      <c r="S14" s="75">
        <v>0</v>
      </c>
      <c r="U14" s="74">
        <v>-761</v>
      </c>
      <c r="V14" s="75">
        <v>0</v>
      </c>
      <c r="W14">
        <v>-74</v>
      </c>
      <c r="X14">
        <v>-422</v>
      </c>
      <c r="Y14">
        <v>-25</v>
      </c>
      <c r="Z14">
        <v>0</v>
      </c>
      <c r="AA14">
        <v>-240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-69</v>
      </c>
      <c r="O15" s="47">
        <v>-422</v>
      </c>
      <c r="P15" s="47">
        <v>-251</v>
      </c>
      <c r="Q15" s="47">
        <v>-25</v>
      </c>
      <c r="R15" s="47">
        <v>0</v>
      </c>
      <c r="S15" s="75">
        <v>0</v>
      </c>
      <c r="U15" s="74">
        <v>-767</v>
      </c>
      <c r="V15" s="75">
        <v>0</v>
      </c>
      <c r="W15">
        <v>-69</v>
      </c>
      <c r="X15">
        <v>-422</v>
      </c>
      <c r="Y15">
        <v>-25</v>
      </c>
      <c r="Z15">
        <v>0</v>
      </c>
      <c r="AA15">
        <v>-251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-63</v>
      </c>
      <c r="O16" s="47">
        <v>-422</v>
      </c>
      <c r="P16" s="47">
        <v>-249</v>
      </c>
      <c r="Q16" s="47">
        <v>-25</v>
      </c>
      <c r="R16" s="47">
        <v>0</v>
      </c>
      <c r="S16" s="75">
        <v>0</v>
      </c>
      <c r="U16" s="74">
        <v>-759</v>
      </c>
      <c r="V16" s="75">
        <v>0</v>
      </c>
      <c r="W16">
        <v>-63</v>
      </c>
      <c r="X16">
        <v>-422</v>
      </c>
      <c r="Y16">
        <v>-25</v>
      </c>
      <c r="Z16">
        <v>0</v>
      </c>
      <c r="AA16">
        <v>-249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1.25</v>
      </c>
      <c r="N17" s="74">
        <v>-54</v>
      </c>
      <c r="O17" s="47">
        <v>-422</v>
      </c>
      <c r="P17" s="47">
        <v>-252</v>
      </c>
      <c r="Q17" s="47">
        <v>-25</v>
      </c>
      <c r="R17" s="47">
        <v>0</v>
      </c>
      <c r="S17" s="75">
        <v>0</v>
      </c>
      <c r="U17" s="74">
        <v>-753</v>
      </c>
      <c r="V17" s="75">
        <v>1.25</v>
      </c>
      <c r="W17">
        <v>-54</v>
      </c>
      <c r="X17">
        <v>-422</v>
      </c>
      <c r="Y17">
        <v>-25</v>
      </c>
      <c r="Z17">
        <v>1.25</v>
      </c>
      <c r="AA17">
        <v>-252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3.94</v>
      </c>
      <c r="N18" s="74">
        <v>-46</v>
      </c>
      <c r="O18" s="47">
        <v>-427</v>
      </c>
      <c r="P18" s="47">
        <v>-255</v>
      </c>
      <c r="Q18" s="47">
        <v>-25</v>
      </c>
      <c r="R18" s="47">
        <v>0</v>
      </c>
      <c r="S18" s="75">
        <v>0</v>
      </c>
      <c r="U18" s="74">
        <v>-753</v>
      </c>
      <c r="V18" s="75">
        <v>3.94</v>
      </c>
      <c r="W18">
        <v>-46</v>
      </c>
      <c r="X18">
        <v>-427</v>
      </c>
      <c r="Y18">
        <v>-25</v>
      </c>
      <c r="Z18">
        <v>3.94</v>
      </c>
      <c r="AA18">
        <v>-255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1.44</v>
      </c>
      <c r="N19" s="74">
        <v>-24</v>
      </c>
      <c r="O19" s="47">
        <v>-427</v>
      </c>
      <c r="P19" s="47">
        <v>-253</v>
      </c>
      <c r="Q19" s="47">
        <v>-25</v>
      </c>
      <c r="R19" s="47">
        <v>0</v>
      </c>
      <c r="S19" s="75">
        <v>0</v>
      </c>
      <c r="U19" s="74">
        <v>-729</v>
      </c>
      <c r="V19" s="75">
        <v>1.44</v>
      </c>
      <c r="W19">
        <v>-24</v>
      </c>
      <c r="X19">
        <v>-427</v>
      </c>
      <c r="Y19">
        <v>-25</v>
      </c>
      <c r="Z19">
        <v>1.44</v>
      </c>
      <c r="AA19">
        <v>-253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4.04</v>
      </c>
      <c r="N20" s="74">
        <v>0</v>
      </c>
      <c r="O20" s="47">
        <v>-422</v>
      </c>
      <c r="P20" s="47">
        <v>-245</v>
      </c>
      <c r="Q20" s="47">
        <v>-25</v>
      </c>
      <c r="R20" s="47">
        <v>0</v>
      </c>
      <c r="S20" s="75">
        <v>0</v>
      </c>
      <c r="U20" s="74">
        <v>-692</v>
      </c>
      <c r="V20" s="75">
        <v>4.04</v>
      </c>
      <c r="W20">
        <v>0</v>
      </c>
      <c r="X20">
        <v>-422</v>
      </c>
      <c r="Y20">
        <v>-25</v>
      </c>
      <c r="Z20">
        <v>4.04</v>
      </c>
      <c r="AA20">
        <v>-245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4.6100000000000003</v>
      </c>
      <c r="N21" s="74">
        <v>0</v>
      </c>
      <c r="O21" s="47">
        <v>-412</v>
      </c>
      <c r="P21" s="47">
        <v>-321</v>
      </c>
      <c r="Q21" s="47">
        <v>-25</v>
      </c>
      <c r="R21" s="47">
        <v>0</v>
      </c>
      <c r="S21" s="75">
        <v>0</v>
      </c>
      <c r="U21" s="74">
        <v>-758</v>
      </c>
      <c r="V21" s="75">
        <v>4.6100000000000003</v>
      </c>
      <c r="W21">
        <v>0</v>
      </c>
      <c r="X21">
        <v>-412</v>
      </c>
      <c r="Y21">
        <v>-25</v>
      </c>
      <c r="Z21">
        <v>4.6100000000000003</v>
      </c>
      <c r="AA21">
        <v>-321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3.27</v>
      </c>
      <c r="N22" s="74">
        <v>0</v>
      </c>
      <c r="O22" s="47">
        <v>-402</v>
      </c>
      <c r="P22" s="47">
        <v>-306</v>
      </c>
      <c r="Q22" s="47">
        <v>-25</v>
      </c>
      <c r="R22" s="47">
        <v>0</v>
      </c>
      <c r="S22" s="75">
        <v>0</v>
      </c>
      <c r="U22" s="74">
        <v>-733</v>
      </c>
      <c r="V22" s="75">
        <v>3.27</v>
      </c>
      <c r="W22">
        <v>0</v>
      </c>
      <c r="X22">
        <v>-402</v>
      </c>
      <c r="Y22">
        <v>-25</v>
      </c>
      <c r="Z22">
        <v>3.27</v>
      </c>
      <c r="AA22">
        <v>-306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3.56</v>
      </c>
      <c r="N23" s="74">
        <v>0</v>
      </c>
      <c r="O23" s="47">
        <v>-382</v>
      </c>
      <c r="P23" s="47">
        <v>-278</v>
      </c>
      <c r="Q23" s="47">
        <v>-20</v>
      </c>
      <c r="R23" s="47">
        <v>0</v>
      </c>
      <c r="S23" s="75">
        <v>0</v>
      </c>
      <c r="U23" s="74">
        <v>-680</v>
      </c>
      <c r="V23" s="75">
        <v>3.56</v>
      </c>
      <c r="W23">
        <v>0</v>
      </c>
      <c r="X23">
        <v>-382</v>
      </c>
      <c r="Y23">
        <v>-20</v>
      </c>
      <c r="Z23">
        <v>3.56</v>
      </c>
      <c r="AA23">
        <v>-278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5</v>
      </c>
      <c r="N24" s="74">
        <v>0</v>
      </c>
      <c r="O24" s="47">
        <v>-354</v>
      </c>
      <c r="P24" s="47">
        <v>-241</v>
      </c>
      <c r="Q24" s="47">
        <v>-20</v>
      </c>
      <c r="R24" s="47">
        <v>0</v>
      </c>
      <c r="S24" s="75">
        <v>0</v>
      </c>
      <c r="U24" s="74">
        <v>-615</v>
      </c>
      <c r="V24" s="75">
        <v>5</v>
      </c>
      <c r="W24">
        <v>0</v>
      </c>
      <c r="X24">
        <v>-354</v>
      </c>
      <c r="Y24">
        <v>-20</v>
      </c>
      <c r="Z24">
        <v>5</v>
      </c>
      <c r="AA24">
        <v>-241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4.2300000000000004</v>
      </c>
      <c r="N25" s="74">
        <v>0</v>
      </c>
      <c r="O25" s="47">
        <v>-380</v>
      </c>
      <c r="P25" s="47">
        <v>-208</v>
      </c>
      <c r="Q25" s="47">
        <v>-15</v>
      </c>
      <c r="R25" s="47">
        <v>0</v>
      </c>
      <c r="S25" s="75">
        <v>0</v>
      </c>
      <c r="U25" s="74">
        <v>-603</v>
      </c>
      <c r="V25" s="75">
        <v>4.2300000000000004</v>
      </c>
      <c r="W25">
        <v>0</v>
      </c>
      <c r="X25">
        <v>-380</v>
      </c>
      <c r="Y25">
        <v>-15</v>
      </c>
      <c r="Z25">
        <v>4.2300000000000004</v>
      </c>
      <c r="AA25">
        <v>-208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3.27</v>
      </c>
      <c r="N26" s="74">
        <v>0</v>
      </c>
      <c r="O26" s="47">
        <v>-369</v>
      </c>
      <c r="P26" s="47">
        <v>-262.7</v>
      </c>
      <c r="Q26" s="47">
        <v>-15</v>
      </c>
      <c r="R26" s="47">
        <v>0</v>
      </c>
      <c r="S26" s="75">
        <v>0</v>
      </c>
      <c r="U26" s="74">
        <v>-646.70000000000005</v>
      </c>
      <c r="V26" s="75">
        <v>3.27</v>
      </c>
      <c r="W26">
        <v>0</v>
      </c>
      <c r="X26">
        <v>-369</v>
      </c>
      <c r="Y26">
        <v>-15</v>
      </c>
      <c r="Z26">
        <v>3.27</v>
      </c>
      <c r="AA26">
        <v>-262.7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3.75</v>
      </c>
      <c r="N27" s="74">
        <v>0</v>
      </c>
      <c r="O27" s="47">
        <v>-335</v>
      </c>
      <c r="P27" s="47">
        <v>-283</v>
      </c>
      <c r="Q27" s="47">
        <v>-55</v>
      </c>
      <c r="R27" s="47">
        <v>0</v>
      </c>
      <c r="S27" s="75">
        <v>0</v>
      </c>
      <c r="U27" s="74">
        <v>-673</v>
      </c>
      <c r="V27" s="75">
        <v>3.75</v>
      </c>
      <c r="W27">
        <v>0</v>
      </c>
      <c r="X27">
        <v>-335</v>
      </c>
      <c r="Y27">
        <v>-55</v>
      </c>
      <c r="Z27">
        <v>3.75</v>
      </c>
      <c r="AA27">
        <v>-283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6.06</v>
      </c>
      <c r="N28" s="74">
        <v>0</v>
      </c>
      <c r="O28" s="47">
        <v>-300</v>
      </c>
      <c r="P28" s="47">
        <v>-233</v>
      </c>
      <c r="Q28" s="47">
        <v>-55</v>
      </c>
      <c r="R28" s="47">
        <v>0</v>
      </c>
      <c r="S28" s="75">
        <v>0</v>
      </c>
      <c r="U28" s="74">
        <v>-588</v>
      </c>
      <c r="V28" s="75">
        <v>6.06</v>
      </c>
      <c r="W28">
        <v>0</v>
      </c>
      <c r="X28">
        <v>-300</v>
      </c>
      <c r="Y28">
        <v>-55</v>
      </c>
      <c r="Z28">
        <v>6.06</v>
      </c>
      <c r="AA28">
        <v>-233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0.57999999999999996</v>
      </c>
      <c r="N29" s="74">
        <v>0</v>
      </c>
      <c r="O29" s="47">
        <v>-265</v>
      </c>
      <c r="P29" s="47">
        <v>-192</v>
      </c>
      <c r="Q29" s="47">
        <v>-50</v>
      </c>
      <c r="R29" s="47">
        <v>0</v>
      </c>
      <c r="S29" s="75">
        <v>0</v>
      </c>
      <c r="U29" s="74">
        <v>-507</v>
      </c>
      <c r="V29" s="75">
        <v>0.57999999999999996</v>
      </c>
      <c r="W29">
        <v>0</v>
      </c>
      <c r="X29">
        <v>-265</v>
      </c>
      <c r="Y29">
        <v>-50</v>
      </c>
      <c r="Z29">
        <v>0.57999999999999996</v>
      </c>
      <c r="AA29">
        <v>-192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-255</v>
      </c>
      <c r="P30" s="47">
        <v>-164</v>
      </c>
      <c r="Q30" s="47">
        <v>-50</v>
      </c>
      <c r="R30" s="47">
        <v>0</v>
      </c>
      <c r="S30" s="75">
        <v>0</v>
      </c>
      <c r="U30" s="74">
        <v>-469</v>
      </c>
      <c r="V30" s="75">
        <v>0</v>
      </c>
      <c r="W30">
        <v>0</v>
      </c>
      <c r="X30">
        <v>-255</v>
      </c>
      <c r="Y30">
        <v>-50</v>
      </c>
      <c r="Z30">
        <v>0</v>
      </c>
      <c r="AA30">
        <v>-164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1.25</v>
      </c>
      <c r="N31" s="74">
        <v>0</v>
      </c>
      <c r="O31" s="47">
        <v>-214</v>
      </c>
      <c r="P31" s="47">
        <v>-112</v>
      </c>
      <c r="Q31" s="47">
        <v>-40</v>
      </c>
      <c r="R31" s="47">
        <v>0</v>
      </c>
      <c r="S31" s="75">
        <v>0</v>
      </c>
      <c r="U31" s="74">
        <v>-366</v>
      </c>
      <c r="V31" s="75">
        <v>1.25</v>
      </c>
      <c r="W31">
        <v>0</v>
      </c>
      <c r="X31">
        <v>-214</v>
      </c>
      <c r="Y31">
        <v>-40</v>
      </c>
      <c r="Z31">
        <v>1.25</v>
      </c>
      <c r="AA31">
        <v>-112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3.05</v>
      </c>
      <c r="N32" s="74">
        <v>0</v>
      </c>
      <c r="O32" s="47">
        <v>-170</v>
      </c>
      <c r="P32" s="47">
        <v>-47</v>
      </c>
      <c r="Q32" s="47">
        <v>-40</v>
      </c>
      <c r="R32" s="47">
        <v>0</v>
      </c>
      <c r="S32" s="75">
        <v>0</v>
      </c>
      <c r="U32" s="74">
        <v>-257</v>
      </c>
      <c r="V32" s="75">
        <v>3.05</v>
      </c>
      <c r="W32">
        <v>0</v>
      </c>
      <c r="X32">
        <v>-170</v>
      </c>
      <c r="Y32">
        <v>-40</v>
      </c>
      <c r="Z32">
        <v>3.05</v>
      </c>
      <c r="AA32">
        <v>-47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0.84</v>
      </c>
      <c r="N33" s="74">
        <v>0</v>
      </c>
      <c r="O33" s="47">
        <v>-167</v>
      </c>
      <c r="P33" s="47">
        <v>-25</v>
      </c>
      <c r="Q33" s="47">
        <v>-30</v>
      </c>
      <c r="R33" s="47">
        <v>0</v>
      </c>
      <c r="S33" s="75">
        <v>0</v>
      </c>
      <c r="U33" s="74">
        <v>-222</v>
      </c>
      <c r="V33" s="75">
        <v>0.84</v>
      </c>
      <c r="W33">
        <v>0</v>
      </c>
      <c r="X33">
        <v>-167</v>
      </c>
      <c r="Y33">
        <v>-30</v>
      </c>
      <c r="Z33">
        <v>0.84</v>
      </c>
      <c r="AA33">
        <v>-25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1.4</v>
      </c>
      <c r="N34" s="74">
        <v>0</v>
      </c>
      <c r="O34" s="47">
        <v>-160</v>
      </c>
      <c r="P34" s="47">
        <v>-20</v>
      </c>
      <c r="Q34" s="47">
        <v>-30</v>
      </c>
      <c r="R34" s="47">
        <v>0</v>
      </c>
      <c r="S34" s="75">
        <v>0</v>
      </c>
      <c r="U34" s="74">
        <v>-210</v>
      </c>
      <c r="V34" s="75">
        <v>1.4</v>
      </c>
      <c r="W34">
        <v>0</v>
      </c>
      <c r="X34">
        <v>-160</v>
      </c>
      <c r="Y34">
        <v>-30</v>
      </c>
      <c r="Z34">
        <v>1.4</v>
      </c>
      <c r="AA34">
        <v>-20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-159</v>
      </c>
      <c r="P35" s="47">
        <v>-24</v>
      </c>
      <c r="Q35" s="47">
        <v>-20</v>
      </c>
      <c r="R35" s="47">
        <v>0</v>
      </c>
      <c r="S35" s="75">
        <v>0</v>
      </c>
      <c r="U35" s="74">
        <v>-203</v>
      </c>
      <c r="V35" s="75">
        <v>0</v>
      </c>
      <c r="W35">
        <v>0</v>
      </c>
      <c r="X35">
        <v>-159</v>
      </c>
      <c r="Y35">
        <v>-20</v>
      </c>
      <c r="Z35">
        <v>0</v>
      </c>
      <c r="AA35">
        <v>-24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-122</v>
      </c>
      <c r="P36" s="47">
        <v>0</v>
      </c>
      <c r="Q36" s="47">
        <v>-20</v>
      </c>
      <c r="R36" s="47">
        <v>0</v>
      </c>
      <c r="S36" s="75">
        <v>0</v>
      </c>
      <c r="U36" s="74">
        <v>-142</v>
      </c>
      <c r="V36" s="75">
        <v>0</v>
      </c>
      <c r="W36">
        <v>0</v>
      </c>
      <c r="X36">
        <v>-122</v>
      </c>
      <c r="Y36">
        <v>-20</v>
      </c>
      <c r="Z36">
        <v>0</v>
      </c>
      <c r="AA36">
        <v>0</v>
      </c>
    </row>
    <row r="37" spans="7:27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-47</v>
      </c>
      <c r="P37" s="47">
        <v>0</v>
      </c>
      <c r="Q37" s="47">
        <v>-15</v>
      </c>
      <c r="R37" s="47">
        <v>0</v>
      </c>
      <c r="S37" s="75">
        <v>0</v>
      </c>
      <c r="U37" s="74">
        <v>-62</v>
      </c>
      <c r="V37" s="75">
        <v>0</v>
      </c>
      <c r="W37">
        <v>0</v>
      </c>
      <c r="X37">
        <v>-47</v>
      </c>
      <c r="Y37">
        <v>-15</v>
      </c>
      <c r="Z37">
        <v>0</v>
      </c>
      <c r="AA37">
        <v>0</v>
      </c>
    </row>
    <row r="38" spans="7:27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-82</v>
      </c>
      <c r="P38" s="47">
        <v>0</v>
      </c>
      <c r="Q38" s="47">
        <v>-10</v>
      </c>
      <c r="R38" s="47">
        <v>0</v>
      </c>
      <c r="S38" s="75">
        <v>0</v>
      </c>
      <c r="U38" s="74">
        <v>-92</v>
      </c>
      <c r="V38" s="75">
        <v>0</v>
      </c>
      <c r="W38">
        <v>0</v>
      </c>
      <c r="X38">
        <v>-82</v>
      </c>
      <c r="Y38">
        <v>-10</v>
      </c>
      <c r="Z38">
        <v>0</v>
      </c>
      <c r="AA38">
        <v>0</v>
      </c>
    </row>
    <row r="39" spans="7:27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-132</v>
      </c>
      <c r="P39" s="47">
        <v>0</v>
      </c>
      <c r="Q39" s="47">
        <v>-10</v>
      </c>
      <c r="R39" s="47">
        <v>0</v>
      </c>
      <c r="S39" s="75">
        <v>0</v>
      </c>
      <c r="U39" s="74">
        <v>-142</v>
      </c>
      <c r="V39" s="75">
        <v>0</v>
      </c>
      <c r="W39">
        <v>0</v>
      </c>
      <c r="X39">
        <v>-132</v>
      </c>
      <c r="Y39">
        <v>-10</v>
      </c>
      <c r="Z39">
        <v>0</v>
      </c>
      <c r="AA39">
        <v>0</v>
      </c>
    </row>
    <row r="40" spans="7:27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-111</v>
      </c>
      <c r="P40" s="47">
        <v>0</v>
      </c>
      <c r="Q40" s="47">
        <v>-5</v>
      </c>
      <c r="R40" s="47">
        <v>0</v>
      </c>
      <c r="S40" s="75">
        <v>0</v>
      </c>
      <c r="U40" s="74">
        <v>-116</v>
      </c>
      <c r="V40" s="75">
        <v>0</v>
      </c>
      <c r="W40">
        <v>0</v>
      </c>
      <c r="X40">
        <v>-111</v>
      </c>
      <c r="Y40">
        <v>-5</v>
      </c>
      <c r="Z40">
        <v>0</v>
      </c>
      <c r="AA40">
        <v>0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-90</v>
      </c>
      <c r="P41" s="47">
        <v>0</v>
      </c>
      <c r="Q41" s="47">
        <v>-5</v>
      </c>
      <c r="R41" s="47">
        <v>0</v>
      </c>
      <c r="S41" s="75">
        <v>0</v>
      </c>
      <c r="U41" s="74">
        <v>-95</v>
      </c>
      <c r="V41" s="75">
        <v>0</v>
      </c>
      <c r="W41">
        <v>0</v>
      </c>
      <c r="X41">
        <v>-90</v>
      </c>
      <c r="Y41">
        <v>-5</v>
      </c>
      <c r="Z41">
        <v>0</v>
      </c>
      <c r="AA41">
        <v>0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-201</v>
      </c>
      <c r="P42" s="47">
        <v>0</v>
      </c>
      <c r="Q42" s="47">
        <v>-5</v>
      </c>
      <c r="R42" s="47">
        <v>0</v>
      </c>
      <c r="S42" s="75">
        <v>0</v>
      </c>
      <c r="U42" s="74">
        <v>-206</v>
      </c>
      <c r="V42" s="75">
        <v>0</v>
      </c>
      <c r="W42">
        <v>0</v>
      </c>
      <c r="X42">
        <v>-201</v>
      </c>
      <c r="Y42">
        <v>-5</v>
      </c>
      <c r="Z42">
        <v>0</v>
      </c>
      <c r="AA42">
        <v>0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-141</v>
      </c>
      <c r="P43" s="47">
        <v>0</v>
      </c>
      <c r="Q43" s="47">
        <v>-5</v>
      </c>
      <c r="R43" s="47">
        <v>0</v>
      </c>
      <c r="S43" s="75">
        <v>0</v>
      </c>
      <c r="U43" s="74">
        <v>-146</v>
      </c>
      <c r="V43" s="75">
        <v>0</v>
      </c>
      <c r="W43">
        <v>0</v>
      </c>
      <c r="X43">
        <v>-141</v>
      </c>
      <c r="Y43">
        <v>-5</v>
      </c>
      <c r="Z43">
        <v>0</v>
      </c>
      <c r="AA43">
        <v>0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-41</v>
      </c>
      <c r="P44" s="47">
        <v>0</v>
      </c>
      <c r="Q44" s="47">
        <v>-5</v>
      </c>
      <c r="R44" s="47">
        <v>0</v>
      </c>
      <c r="S44" s="75">
        <v>0</v>
      </c>
      <c r="U44" s="74">
        <v>-46</v>
      </c>
      <c r="V44" s="75">
        <v>0</v>
      </c>
      <c r="W44">
        <v>0</v>
      </c>
      <c r="X44">
        <v>-41</v>
      </c>
      <c r="Y44">
        <v>-5</v>
      </c>
      <c r="Z44">
        <v>0</v>
      </c>
      <c r="AA44">
        <v>0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-51</v>
      </c>
      <c r="P45" s="47">
        <v>0</v>
      </c>
      <c r="Q45" s="47">
        <v>-5</v>
      </c>
      <c r="R45" s="47">
        <v>0</v>
      </c>
      <c r="S45" s="75">
        <v>0</v>
      </c>
      <c r="U45" s="74">
        <v>-56</v>
      </c>
      <c r="V45" s="75">
        <v>0</v>
      </c>
      <c r="W45">
        <v>0</v>
      </c>
      <c r="X45">
        <v>-51</v>
      </c>
      <c r="Y45">
        <v>-5</v>
      </c>
      <c r="Z45">
        <v>0</v>
      </c>
      <c r="AA45">
        <v>0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-51</v>
      </c>
      <c r="P46" s="47">
        <v>0</v>
      </c>
      <c r="Q46" s="47">
        <v>-5</v>
      </c>
      <c r="R46" s="47">
        <v>0</v>
      </c>
      <c r="S46" s="75">
        <v>0</v>
      </c>
      <c r="U46" s="74">
        <v>-56</v>
      </c>
      <c r="V46" s="75">
        <v>0</v>
      </c>
      <c r="W46">
        <v>0</v>
      </c>
      <c r="X46">
        <v>-51</v>
      </c>
      <c r="Y46">
        <v>-5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-60</v>
      </c>
      <c r="P47" s="47">
        <v>0</v>
      </c>
      <c r="Q47" s="47">
        <v>-5</v>
      </c>
      <c r="R47" s="47">
        <v>0</v>
      </c>
      <c r="S47" s="75">
        <v>0</v>
      </c>
      <c r="U47" s="74">
        <v>-65</v>
      </c>
      <c r="V47" s="75">
        <v>0</v>
      </c>
      <c r="W47">
        <v>0</v>
      </c>
      <c r="X47">
        <v>-60</v>
      </c>
      <c r="Y47">
        <v>-5</v>
      </c>
      <c r="Z47">
        <v>0</v>
      </c>
      <c r="AA47">
        <v>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-37.479999999999997</v>
      </c>
      <c r="P48" s="47">
        <v>0</v>
      </c>
      <c r="Q48" s="47">
        <v>-5</v>
      </c>
      <c r="R48" s="47">
        <v>0</v>
      </c>
      <c r="S48" s="75">
        <v>0</v>
      </c>
      <c r="U48" s="74">
        <v>-42.48</v>
      </c>
      <c r="V48" s="75">
        <v>0</v>
      </c>
      <c r="W48">
        <v>0</v>
      </c>
      <c r="X48">
        <v>-37.479999999999997</v>
      </c>
      <c r="Y48">
        <v>-5</v>
      </c>
      <c r="Z48">
        <v>0</v>
      </c>
      <c r="AA48">
        <v>0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-23</v>
      </c>
      <c r="P49" s="47">
        <v>0</v>
      </c>
      <c r="Q49" s="47">
        <v>-5</v>
      </c>
      <c r="R49" s="47">
        <v>0</v>
      </c>
      <c r="S49" s="75">
        <v>0</v>
      </c>
      <c r="U49" s="74">
        <v>-28</v>
      </c>
      <c r="V49" s="75">
        <v>0</v>
      </c>
      <c r="W49">
        <v>0</v>
      </c>
      <c r="X49">
        <v>-23</v>
      </c>
      <c r="Y49">
        <v>-5</v>
      </c>
      <c r="Z49">
        <v>0</v>
      </c>
      <c r="AA49">
        <v>0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-40</v>
      </c>
      <c r="P50" s="47">
        <v>0</v>
      </c>
      <c r="Q50" s="47">
        <v>-5</v>
      </c>
      <c r="R50" s="47">
        <v>0</v>
      </c>
      <c r="S50" s="75">
        <v>0</v>
      </c>
      <c r="U50" s="74">
        <v>-45</v>
      </c>
      <c r="V50" s="75">
        <v>0</v>
      </c>
      <c r="W50">
        <v>0</v>
      </c>
      <c r="X50">
        <v>-40</v>
      </c>
      <c r="Y50">
        <v>-5</v>
      </c>
      <c r="Z50">
        <v>0</v>
      </c>
      <c r="AA50">
        <v>0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-55</v>
      </c>
      <c r="P51" s="47">
        <v>0</v>
      </c>
      <c r="Q51" s="47">
        <v>-5</v>
      </c>
      <c r="R51" s="47">
        <v>0</v>
      </c>
      <c r="S51" s="75">
        <v>0</v>
      </c>
      <c r="U51" s="74">
        <v>-60</v>
      </c>
      <c r="V51" s="75">
        <v>0</v>
      </c>
      <c r="W51">
        <v>0</v>
      </c>
      <c r="X51">
        <v>-55</v>
      </c>
      <c r="Y51">
        <v>-5</v>
      </c>
      <c r="Z51">
        <v>0</v>
      </c>
      <c r="AA51">
        <v>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-70</v>
      </c>
      <c r="P52" s="47">
        <v>0</v>
      </c>
      <c r="Q52" s="47">
        <v>-5</v>
      </c>
      <c r="R52" s="47">
        <v>0</v>
      </c>
      <c r="S52" s="75">
        <v>0</v>
      </c>
      <c r="U52" s="74">
        <v>-75</v>
      </c>
      <c r="V52" s="75">
        <v>0</v>
      </c>
      <c r="W52">
        <v>0</v>
      </c>
      <c r="X52">
        <v>-70</v>
      </c>
      <c r="Y52">
        <v>-5</v>
      </c>
      <c r="Z52">
        <v>0</v>
      </c>
      <c r="AA52">
        <v>0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-91</v>
      </c>
      <c r="P53" s="47">
        <v>0</v>
      </c>
      <c r="Q53" s="47">
        <v>-5</v>
      </c>
      <c r="R53" s="47">
        <v>0</v>
      </c>
      <c r="S53" s="75">
        <v>0</v>
      </c>
      <c r="U53" s="74">
        <v>-96</v>
      </c>
      <c r="V53" s="75">
        <v>0</v>
      </c>
      <c r="W53">
        <v>0</v>
      </c>
      <c r="X53">
        <v>-91</v>
      </c>
      <c r="Y53">
        <v>-5</v>
      </c>
      <c r="Z53">
        <v>0</v>
      </c>
      <c r="AA53">
        <v>0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-156</v>
      </c>
      <c r="P54" s="47">
        <v>0</v>
      </c>
      <c r="Q54" s="47">
        <v>-5</v>
      </c>
      <c r="R54" s="47">
        <v>0</v>
      </c>
      <c r="S54" s="75">
        <v>0</v>
      </c>
      <c r="U54" s="74">
        <v>-161</v>
      </c>
      <c r="V54" s="75">
        <v>0</v>
      </c>
      <c r="W54">
        <v>0</v>
      </c>
      <c r="X54">
        <v>-156</v>
      </c>
      <c r="Y54">
        <v>-5</v>
      </c>
      <c r="Z54">
        <v>0</v>
      </c>
      <c r="AA54">
        <v>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-33</v>
      </c>
      <c r="O55" s="47">
        <v>-186</v>
      </c>
      <c r="P55" s="47">
        <v>0</v>
      </c>
      <c r="Q55" s="47">
        <v>-5</v>
      </c>
      <c r="R55" s="47">
        <v>0</v>
      </c>
      <c r="S55" s="75">
        <v>0</v>
      </c>
      <c r="U55" s="74">
        <v>-224</v>
      </c>
      <c r="V55" s="75">
        <v>0</v>
      </c>
      <c r="W55">
        <v>-33</v>
      </c>
      <c r="X55">
        <v>-186</v>
      </c>
      <c r="Y55">
        <v>-5</v>
      </c>
      <c r="Z55">
        <v>0</v>
      </c>
      <c r="AA55">
        <v>0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-69</v>
      </c>
      <c r="O56" s="47">
        <v>-211</v>
      </c>
      <c r="P56" s="47">
        <v>-26</v>
      </c>
      <c r="Q56" s="47">
        <v>-5</v>
      </c>
      <c r="R56" s="47">
        <v>0</v>
      </c>
      <c r="S56" s="75">
        <v>0</v>
      </c>
      <c r="U56" s="74">
        <v>-311</v>
      </c>
      <c r="V56" s="75">
        <v>0</v>
      </c>
      <c r="W56">
        <v>-69</v>
      </c>
      <c r="X56">
        <v>-211</v>
      </c>
      <c r="Y56">
        <v>-5</v>
      </c>
      <c r="Z56">
        <v>0</v>
      </c>
      <c r="AA56">
        <v>-26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-98</v>
      </c>
      <c r="O57" s="47">
        <v>-231</v>
      </c>
      <c r="P57" s="47">
        <v>0</v>
      </c>
      <c r="Q57" s="47">
        <v>-5</v>
      </c>
      <c r="R57" s="47">
        <v>0</v>
      </c>
      <c r="S57" s="75">
        <v>0</v>
      </c>
      <c r="U57" s="74">
        <v>-334</v>
      </c>
      <c r="V57" s="75">
        <v>0</v>
      </c>
      <c r="W57">
        <v>-98</v>
      </c>
      <c r="X57">
        <v>-231</v>
      </c>
      <c r="Y57">
        <v>-5</v>
      </c>
      <c r="Z57">
        <v>0</v>
      </c>
      <c r="AA57">
        <v>0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-133</v>
      </c>
      <c r="O58" s="47">
        <v>-241</v>
      </c>
      <c r="P58" s="47">
        <v>0</v>
      </c>
      <c r="Q58" s="47">
        <v>-5</v>
      </c>
      <c r="R58" s="47">
        <v>0</v>
      </c>
      <c r="S58" s="75">
        <v>0</v>
      </c>
      <c r="U58" s="74">
        <v>-379</v>
      </c>
      <c r="V58" s="75">
        <v>0</v>
      </c>
      <c r="W58">
        <v>-133</v>
      </c>
      <c r="X58">
        <v>-241</v>
      </c>
      <c r="Y58">
        <v>-5</v>
      </c>
      <c r="Z58">
        <v>0</v>
      </c>
      <c r="AA58">
        <v>0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-148</v>
      </c>
      <c r="O59" s="47">
        <v>-251</v>
      </c>
      <c r="P59" s="47">
        <v>0</v>
      </c>
      <c r="Q59" s="47">
        <v>-5</v>
      </c>
      <c r="R59" s="47">
        <v>0</v>
      </c>
      <c r="S59" s="75">
        <v>0</v>
      </c>
      <c r="U59" s="74">
        <v>-404</v>
      </c>
      <c r="V59" s="75">
        <v>0</v>
      </c>
      <c r="W59">
        <v>-148</v>
      </c>
      <c r="X59">
        <v>-251</v>
      </c>
      <c r="Y59">
        <v>-5</v>
      </c>
      <c r="Z59">
        <v>0</v>
      </c>
      <c r="AA59">
        <v>0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-146</v>
      </c>
      <c r="O60" s="47">
        <v>-256</v>
      </c>
      <c r="P60" s="47">
        <v>0</v>
      </c>
      <c r="Q60" s="47">
        <v>-5</v>
      </c>
      <c r="R60" s="47">
        <v>0</v>
      </c>
      <c r="S60" s="75">
        <v>0</v>
      </c>
      <c r="U60" s="74">
        <v>-407</v>
      </c>
      <c r="V60" s="75">
        <v>0</v>
      </c>
      <c r="W60">
        <v>-146</v>
      </c>
      <c r="X60">
        <v>-256</v>
      </c>
      <c r="Y60">
        <v>-5</v>
      </c>
      <c r="Z60">
        <v>0</v>
      </c>
      <c r="AA60">
        <v>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-158</v>
      </c>
      <c r="O61" s="47">
        <v>-272</v>
      </c>
      <c r="P61" s="47">
        <v>0</v>
      </c>
      <c r="Q61" s="47">
        <v>-5</v>
      </c>
      <c r="R61" s="47">
        <v>0</v>
      </c>
      <c r="S61" s="75">
        <v>0</v>
      </c>
      <c r="U61" s="74">
        <v>-435</v>
      </c>
      <c r="V61" s="75">
        <v>0</v>
      </c>
      <c r="W61">
        <v>-158</v>
      </c>
      <c r="X61">
        <v>-272</v>
      </c>
      <c r="Y61">
        <v>-5</v>
      </c>
      <c r="Z61">
        <v>0</v>
      </c>
      <c r="AA61">
        <v>0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-162</v>
      </c>
      <c r="O62" s="47">
        <v>-262</v>
      </c>
      <c r="P62" s="47">
        <v>0</v>
      </c>
      <c r="Q62" s="47">
        <v>-5</v>
      </c>
      <c r="R62" s="47">
        <v>0</v>
      </c>
      <c r="S62" s="75">
        <v>0</v>
      </c>
      <c r="U62" s="74">
        <v>-429</v>
      </c>
      <c r="V62" s="75">
        <v>0</v>
      </c>
      <c r="W62">
        <v>-162</v>
      </c>
      <c r="X62">
        <v>-262</v>
      </c>
      <c r="Y62">
        <v>-5</v>
      </c>
      <c r="Z62">
        <v>0</v>
      </c>
      <c r="AA62">
        <v>0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-144</v>
      </c>
      <c r="O63" s="47">
        <v>-302</v>
      </c>
      <c r="P63" s="47">
        <v>0</v>
      </c>
      <c r="Q63" s="47">
        <v>-5</v>
      </c>
      <c r="R63" s="47">
        <v>0</v>
      </c>
      <c r="S63" s="75">
        <v>0</v>
      </c>
      <c r="U63" s="74">
        <v>-451</v>
      </c>
      <c r="V63" s="75">
        <v>0</v>
      </c>
      <c r="W63">
        <v>-144</v>
      </c>
      <c r="X63">
        <v>-302</v>
      </c>
      <c r="Y63">
        <v>-5</v>
      </c>
      <c r="Z63">
        <v>0</v>
      </c>
      <c r="AA63">
        <v>0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-127</v>
      </c>
      <c r="O64" s="47">
        <v>-294</v>
      </c>
      <c r="P64" s="47">
        <v>0</v>
      </c>
      <c r="Q64" s="47">
        <v>-5</v>
      </c>
      <c r="R64" s="47">
        <v>0</v>
      </c>
      <c r="S64" s="75">
        <v>0</v>
      </c>
      <c r="U64" s="74">
        <v>-426</v>
      </c>
      <c r="V64" s="75">
        <v>0</v>
      </c>
      <c r="W64">
        <v>-127</v>
      </c>
      <c r="X64">
        <v>-294</v>
      </c>
      <c r="Y64">
        <v>-5</v>
      </c>
      <c r="Z64">
        <v>0</v>
      </c>
      <c r="AA64">
        <v>0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-101</v>
      </c>
      <c r="O65" s="47">
        <v>-279</v>
      </c>
      <c r="P65" s="47">
        <v>0</v>
      </c>
      <c r="Q65" s="47">
        <v>-5</v>
      </c>
      <c r="R65" s="47">
        <v>0</v>
      </c>
      <c r="S65" s="75">
        <v>0</v>
      </c>
      <c r="U65" s="74">
        <v>-385</v>
      </c>
      <c r="V65" s="75">
        <v>0</v>
      </c>
      <c r="W65">
        <v>-101</v>
      </c>
      <c r="X65">
        <v>-279</v>
      </c>
      <c r="Y65">
        <v>-5</v>
      </c>
      <c r="Z65">
        <v>0</v>
      </c>
      <c r="AA65">
        <v>0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-62.6</v>
      </c>
      <c r="O66" s="47">
        <v>-267</v>
      </c>
      <c r="P66" s="47">
        <v>0</v>
      </c>
      <c r="Q66" s="47">
        <v>-5</v>
      </c>
      <c r="R66" s="47">
        <v>0</v>
      </c>
      <c r="S66" s="75">
        <v>0</v>
      </c>
      <c r="U66" s="74">
        <v>-334.6</v>
      </c>
      <c r="V66" s="75">
        <v>0</v>
      </c>
      <c r="W66">
        <v>-62.6</v>
      </c>
      <c r="X66">
        <v>-267</v>
      </c>
      <c r="Y66">
        <v>-5</v>
      </c>
      <c r="Z66">
        <v>0</v>
      </c>
      <c r="AA66">
        <v>0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-34</v>
      </c>
      <c r="O67" s="47">
        <v>-300</v>
      </c>
      <c r="P67" s="47">
        <v>0</v>
      </c>
      <c r="Q67" s="47">
        <v>-5</v>
      </c>
      <c r="R67" s="47">
        <v>0</v>
      </c>
      <c r="S67" s="75">
        <v>0</v>
      </c>
      <c r="U67" s="74">
        <v>-339</v>
      </c>
      <c r="V67" s="75">
        <v>0</v>
      </c>
      <c r="W67">
        <v>-34</v>
      </c>
      <c r="X67">
        <v>-300</v>
      </c>
      <c r="Y67">
        <v>-5</v>
      </c>
      <c r="Z67">
        <v>0</v>
      </c>
      <c r="AA67">
        <v>0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-333</v>
      </c>
      <c r="P68" s="47">
        <v>0</v>
      </c>
      <c r="Q68" s="47">
        <v>-5</v>
      </c>
      <c r="R68" s="47">
        <v>0</v>
      </c>
      <c r="S68" s="75">
        <v>0</v>
      </c>
      <c r="U68" s="74">
        <v>-338</v>
      </c>
      <c r="V68" s="75">
        <v>0</v>
      </c>
      <c r="W68">
        <v>0</v>
      </c>
      <c r="X68">
        <v>-333</v>
      </c>
      <c r="Y68">
        <v>-5</v>
      </c>
      <c r="Z68">
        <v>0</v>
      </c>
      <c r="AA68">
        <v>0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-304</v>
      </c>
      <c r="P69" s="47">
        <v>0</v>
      </c>
      <c r="Q69" s="47">
        <v>-55</v>
      </c>
      <c r="R69" s="47">
        <v>0</v>
      </c>
      <c r="S69" s="75">
        <v>0</v>
      </c>
      <c r="U69" s="74">
        <v>-359</v>
      </c>
      <c r="V69" s="75">
        <v>0</v>
      </c>
      <c r="W69">
        <v>0</v>
      </c>
      <c r="X69">
        <v>-304</v>
      </c>
      <c r="Y69">
        <v>-55</v>
      </c>
      <c r="Z69">
        <v>0</v>
      </c>
      <c r="AA69">
        <v>0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-195</v>
      </c>
      <c r="P70" s="47">
        <v>0</v>
      </c>
      <c r="Q70" s="47">
        <v>-55</v>
      </c>
      <c r="R70" s="47">
        <v>0</v>
      </c>
      <c r="S70" s="75">
        <v>0</v>
      </c>
      <c r="U70" s="74">
        <v>-250</v>
      </c>
      <c r="V70" s="75">
        <v>0</v>
      </c>
      <c r="W70">
        <v>0</v>
      </c>
      <c r="X70">
        <v>-195</v>
      </c>
      <c r="Y70">
        <v>-55</v>
      </c>
      <c r="Z70">
        <v>0</v>
      </c>
      <c r="AA70">
        <v>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-161</v>
      </c>
      <c r="P71" s="47">
        <v>0</v>
      </c>
      <c r="Q71" s="47">
        <v>-20</v>
      </c>
      <c r="R71" s="47">
        <v>0</v>
      </c>
      <c r="S71" s="75">
        <v>0</v>
      </c>
      <c r="U71" s="74">
        <v>-181</v>
      </c>
      <c r="V71" s="75">
        <v>0</v>
      </c>
      <c r="W71">
        <v>0</v>
      </c>
      <c r="X71">
        <v>-161</v>
      </c>
      <c r="Y71">
        <v>-20</v>
      </c>
      <c r="Z71">
        <v>0</v>
      </c>
      <c r="AA71">
        <v>0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-125</v>
      </c>
      <c r="P72" s="47">
        <v>0</v>
      </c>
      <c r="Q72" s="47">
        <v>-20</v>
      </c>
      <c r="R72" s="47">
        <v>0</v>
      </c>
      <c r="S72" s="75">
        <v>0</v>
      </c>
      <c r="U72" s="74">
        <v>-145</v>
      </c>
      <c r="V72" s="75">
        <v>0</v>
      </c>
      <c r="W72">
        <v>0</v>
      </c>
      <c r="X72">
        <v>-125</v>
      </c>
      <c r="Y72">
        <v>-20</v>
      </c>
      <c r="Z72">
        <v>0</v>
      </c>
      <c r="AA72">
        <v>0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-133</v>
      </c>
      <c r="P73" s="47">
        <v>0</v>
      </c>
      <c r="Q73" s="47">
        <v>-20</v>
      </c>
      <c r="R73" s="47">
        <v>0</v>
      </c>
      <c r="S73" s="75">
        <v>0</v>
      </c>
      <c r="U73" s="74">
        <v>-153</v>
      </c>
      <c r="V73" s="75">
        <v>0</v>
      </c>
      <c r="W73">
        <v>0</v>
      </c>
      <c r="X73">
        <v>-133</v>
      </c>
      <c r="Y73">
        <v>-20</v>
      </c>
      <c r="Z73">
        <v>0</v>
      </c>
      <c r="AA73">
        <v>0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-129</v>
      </c>
      <c r="P74" s="47">
        <v>-42</v>
      </c>
      <c r="Q74" s="47">
        <v>-20</v>
      </c>
      <c r="R74" s="47">
        <v>0</v>
      </c>
      <c r="S74" s="75">
        <v>0</v>
      </c>
      <c r="U74" s="74">
        <v>-191</v>
      </c>
      <c r="V74" s="75">
        <v>0</v>
      </c>
      <c r="W74">
        <v>0</v>
      </c>
      <c r="X74">
        <v>-129</v>
      </c>
      <c r="Y74">
        <v>-20</v>
      </c>
      <c r="Z74">
        <v>0</v>
      </c>
      <c r="AA74">
        <v>-42</v>
      </c>
    </row>
    <row r="75" spans="7:27">
      <c r="G75" t="s">
        <v>117</v>
      </c>
      <c r="H75" s="74">
        <v>26.72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-26</v>
      </c>
      <c r="Q75" s="47">
        <v>-20</v>
      </c>
      <c r="R75" s="47">
        <v>0</v>
      </c>
      <c r="S75" s="75">
        <v>0</v>
      </c>
      <c r="U75" s="74">
        <v>-46</v>
      </c>
      <c r="V75" s="75">
        <v>26.72</v>
      </c>
      <c r="W75">
        <v>26.72</v>
      </c>
      <c r="X75">
        <v>0</v>
      </c>
      <c r="Y75">
        <v>-20</v>
      </c>
      <c r="Z75">
        <v>0</v>
      </c>
      <c r="AA75">
        <v>-26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4.71</v>
      </c>
      <c r="N76" s="74">
        <v>0</v>
      </c>
      <c r="O76" s="47">
        <v>0</v>
      </c>
      <c r="P76" s="47">
        <v>0</v>
      </c>
      <c r="Q76" s="47">
        <v>-20</v>
      </c>
      <c r="R76" s="47">
        <v>0</v>
      </c>
      <c r="S76" s="75">
        <v>0</v>
      </c>
      <c r="U76" s="74">
        <v>-20</v>
      </c>
      <c r="V76" s="75">
        <v>4.71</v>
      </c>
      <c r="W76">
        <v>0</v>
      </c>
      <c r="X76">
        <v>0</v>
      </c>
      <c r="Y76">
        <v>-20</v>
      </c>
      <c r="Z76">
        <v>4.71</v>
      </c>
      <c r="AA76">
        <v>0</v>
      </c>
    </row>
    <row r="77" spans="7:27">
      <c r="G77" t="s">
        <v>119</v>
      </c>
      <c r="H77" s="74">
        <v>83.83</v>
      </c>
      <c r="I77" s="47">
        <v>0</v>
      </c>
      <c r="J77" s="47">
        <v>0</v>
      </c>
      <c r="K77" s="47">
        <v>0</v>
      </c>
      <c r="L77" s="47">
        <v>0</v>
      </c>
      <c r="M77" s="75">
        <v>3.94</v>
      </c>
      <c r="N77" s="74">
        <v>0</v>
      </c>
      <c r="O77" s="47">
        <v>0</v>
      </c>
      <c r="P77" s="47">
        <v>0</v>
      </c>
      <c r="Q77" s="47">
        <v>-20</v>
      </c>
      <c r="R77" s="47">
        <v>0</v>
      </c>
      <c r="S77" s="75">
        <v>0</v>
      </c>
      <c r="U77" s="74">
        <v>-20</v>
      </c>
      <c r="V77" s="75">
        <v>87.77</v>
      </c>
      <c r="W77">
        <v>83.83</v>
      </c>
      <c r="X77">
        <v>0</v>
      </c>
      <c r="Y77">
        <v>-20</v>
      </c>
      <c r="Z77">
        <v>3.94</v>
      </c>
      <c r="AA77">
        <v>0</v>
      </c>
    </row>
    <row r="78" spans="7:27">
      <c r="G78" t="s">
        <v>120</v>
      </c>
      <c r="H78" s="74">
        <v>86.79</v>
      </c>
      <c r="I78" s="47">
        <v>0</v>
      </c>
      <c r="J78" s="47">
        <v>0</v>
      </c>
      <c r="K78" s="47">
        <v>0</v>
      </c>
      <c r="L78" s="47">
        <v>0</v>
      </c>
      <c r="M78" s="75">
        <v>2.33</v>
      </c>
      <c r="N78" s="74">
        <v>0</v>
      </c>
      <c r="O78" s="47">
        <v>0</v>
      </c>
      <c r="P78" s="47">
        <v>0</v>
      </c>
      <c r="Q78" s="47">
        <v>-20</v>
      </c>
      <c r="R78" s="47">
        <v>0</v>
      </c>
      <c r="S78" s="75">
        <v>0</v>
      </c>
      <c r="U78" s="74">
        <v>-20</v>
      </c>
      <c r="V78" s="75">
        <v>89.12</v>
      </c>
      <c r="W78">
        <v>86.79</v>
      </c>
      <c r="X78">
        <v>0</v>
      </c>
      <c r="Y78">
        <v>-20</v>
      </c>
      <c r="Z78">
        <v>2.33</v>
      </c>
      <c r="AA78">
        <v>0</v>
      </c>
    </row>
    <row r="79" spans="7:27">
      <c r="G79" t="s">
        <v>121</v>
      </c>
      <c r="H79" s="74">
        <v>73.31</v>
      </c>
      <c r="I79" s="47">
        <v>6.62</v>
      </c>
      <c r="J79" s="47">
        <v>0</v>
      </c>
      <c r="K79" s="47">
        <v>0</v>
      </c>
      <c r="L79" s="47">
        <v>0</v>
      </c>
      <c r="M79" s="75">
        <v>2.62</v>
      </c>
      <c r="N79" s="74">
        <v>0</v>
      </c>
      <c r="O79" s="47">
        <v>0</v>
      </c>
      <c r="P79" s="47">
        <v>0</v>
      </c>
      <c r="Q79" s="47">
        <v>-20</v>
      </c>
      <c r="R79" s="47">
        <v>0</v>
      </c>
      <c r="S79" s="75">
        <v>0</v>
      </c>
      <c r="U79" s="74">
        <v>-20</v>
      </c>
      <c r="V79" s="75">
        <v>82.55</v>
      </c>
      <c r="W79">
        <v>73.31</v>
      </c>
      <c r="X79">
        <v>6.62</v>
      </c>
      <c r="Y79">
        <v>-20</v>
      </c>
      <c r="Z79">
        <v>2.62</v>
      </c>
      <c r="AA79">
        <v>0</v>
      </c>
    </row>
    <row r="80" spans="7:27">
      <c r="G80" t="s">
        <v>122</v>
      </c>
      <c r="H80" s="74">
        <v>52.8</v>
      </c>
      <c r="I80" s="47">
        <v>5</v>
      </c>
      <c r="J80" s="47">
        <v>0</v>
      </c>
      <c r="K80" s="47">
        <v>0</v>
      </c>
      <c r="L80" s="47">
        <v>0</v>
      </c>
      <c r="M80" s="75">
        <v>2.61</v>
      </c>
      <c r="N80" s="74">
        <v>0</v>
      </c>
      <c r="O80" s="47">
        <v>0</v>
      </c>
      <c r="P80" s="47">
        <v>0</v>
      </c>
      <c r="Q80" s="47">
        <v>-25</v>
      </c>
      <c r="R80" s="47">
        <v>0</v>
      </c>
      <c r="S80" s="75">
        <v>0</v>
      </c>
      <c r="U80" s="74">
        <v>-25</v>
      </c>
      <c r="V80" s="75">
        <v>60.41</v>
      </c>
      <c r="W80">
        <v>52.8</v>
      </c>
      <c r="X80">
        <v>5</v>
      </c>
      <c r="Y80">
        <v>-25</v>
      </c>
      <c r="Z80">
        <v>2.61</v>
      </c>
      <c r="AA80">
        <v>0</v>
      </c>
    </row>
    <row r="81" spans="7:27">
      <c r="G81" t="s">
        <v>123</v>
      </c>
      <c r="H81" s="74">
        <v>45.47</v>
      </c>
      <c r="I81" s="47">
        <v>2.5</v>
      </c>
      <c r="J81" s="47">
        <v>0</v>
      </c>
      <c r="K81" s="47">
        <v>0</v>
      </c>
      <c r="L81" s="47">
        <v>0</v>
      </c>
      <c r="M81" s="75">
        <v>2.31</v>
      </c>
      <c r="N81" s="74">
        <v>0</v>
      </c>
      <c r="O81" s="47">
        <v>0</v>
      </c>
      <c r="P81" s="47">
        <v>0</v>
      </c>
      <c r="Q81" s="47">
        <v>-25</v>
      </c>
      <c r="R81" s="47">
        <v>0</v>
      </c>
      <c r="S81" s="75">
        <v>0</v>
      </c>
      <c r="U81" s="74">
        <v>-25</v>
      </c>
      <c r="V81" s="75">
        <v>50.28</v>
      </c>
      <c r="W81">
        <v>45.47</v>
      </c>
      <c r="X81">
        <v>2.5</v>
      </c>
      <c r="Y81">
        <v>-25</v>
      </c>
      <c r="Z81">
        <v>2.31</v>
      </c>
      <c r="AA81">
        <v>0</v>
      </c>
    </row>
    <row r="82" spans="7:27">
      <c r="G82" t="s">
        <v>124</v>
      </c>
      <c r="H82" s="74">
        <v>139.77000000000001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-25</v>
      </c>
      <c r="R82" s="47">
        <v>0</v>
      </c>
      <c r="S82" s="75">
        <v>0</v>
      </c>
      <c r="U82" s="74">
        <v>-25</v>
      </c>
      <c r="V82" s="75">
        <v>139.77000000000001</v>
      </c>
      <c r="W82">
        <v>139.77000000000001</v>
      </c>
      <c r="X82">
        <v>0</v>
      </c>
      <c r="Y82">
        <v>-25</v>
      </c>
      <c r="Z82">
        <v>0</v>
      </c>
      <c r="AA82">
        <v>0</v>
      </c>
    </row>
    <row r="83" spans="7:27">
      <c r="G83" t="s">
        <v>125</v>
      </c>
      <c r="H83" s="74">
        <v>88.44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-35</v>
      </c>
      <c r="R83" s="47">
        <v>0</v>
      </c>
      <c r="S83" s="75">
        <v>0</v>
      </c>
      <c r="U83" s="74">
        <v>-35</v>
      </c>
      <c r="V83" s="75">
        <v>88.44</v>
      </c>
      <c r="W83">
        <v>88.44</v>
      </c>
      <c r="X83">
        <v>0</v>
      </c>
      <c r="Y83">
        <v>-35</v>
      </c>
      <c r="Z83">
        <v>0</v>
      </c>
      <c r="AA83">
        <v>0</v>
      </c>
    </row>
    <row r="84" spans="7:27">
      <c r="G84" t="s">
        <v>126</v>
      </c>
      <c r="H84" s="74">
        <v>30.76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-35</v>
      </c>
      <c r="R84" s="47">
        <v>0</v>
      </c>
      <c r="S84" s="75">
        <v>0</v>
      </c>
      <c r="U84" s="74">
        <v>-35</v>
      </c>
      <c r="V84" s="75">
        <v>30.76</v>
      </c>
      <c r="W84">
        <v>30.76</v>
      </c>
      <c r="X84">
        <v>0</v>
      </c>
      <c r="Y84">
        <v>-35</v>
      </c>
      <c r="Z84">
        <v>0</v>
      </c>
      <c r="AA84">
        <v>0</v>
      </c>
    </row>
    <row r="85" spans="7:27">
      <c r="G85" t="s">
        <v>127</v>
      </c>
      <c r="H85" s="74">
        <v>14.42</v>
      </c>
      <c r="I85" s="47">
        <v>0</v>
      </c>
      <c r="J85" s="47">
        <v>0</v>
      </c>
      <c r="K85" s="47">
        <v>0</v>
      </c>
      <c r="L85" s="47">
        <v>0</v>
      </c>
      <c r="M85" s="75">
        <v>5.38</v>
      </c>
      <c r="N85" s="74">
        <v>0</v>
      </c>
      <c r="O85" s="47">
        <v>0</v>
      </c>
      <c r="P85" s="47">
        <v>0</v>
      </c>
      <c r="Q85" s="47">
        <v>-35</v>
      </c>
      <c r="R85" s="47">
        <v>0</v>
      </c>
      <c r="S85" s="75">
        <v>0</v>
      </c>
      <c r="U85" s="74">
        <v>-35</v>
      </c>
      <c r="V85" s="75">
        <v>19.8</v>
      </c>
      <c r="W85">
        <v>14.42</v>
      </c>
      <c r="X85">
        <v>0</v>
      </c>
      <c r="Y85">
        <v>-35</v>
      </c>
      <c r="Z85">
        <v>5.38</v>
      </c>
      <c r="AA85">
        <v>0</v>
      </c>
    </row>
    <row r="86" spans="7:27">
      <c r="G86" t="s">
        <v>128</v>
      </c>
      <c r="H86" s="74">
        <v>14.42</v>
      </c>
      <c r="I86" s="47">
        <v>0</v>
      </c>
      <c r="J86" s="47">
        <v>0</v>
      </c>
      <c r="K86" s="47">
        <v>0</v>
      </c>
      <c r="L86" s="47">
        <v>0</v>
      </c>
      <c r="M86" s="75">
        <v>5</v>
      </c>
      <c r="N86" s="74">
        <v>0</v>
      </c>
      <c r="O86" s="47">
        <v>0</v>
      </c>
      <c r="P86" s="47">
        <v>0</v>
      </c>
      <c r="Q86" s="47">
        <v>-35</v>
      </c>
      <c r="R86" s="47">
        <v>0</v>
      </c>
      <c r="S86" s="75">
        <v>0</v>
      </c>
      <c r="U86" s="74">
        <v>-35</v>
      </c>
      <c r="V86" s="75">
        <v>19.420000000000002</v>
      </c>
      <c r="W86">
        <v>14.42</v>
      </c>
      <c r="X86">
        <v>0</v>
      </c>
      <c r="Y86">
        <v>-35</v>
      </c>
      <c r="Z86">
        <v>5</v>
      </c>
      <c r="AA86">
        <v>0</v>
      </c>
    </row>
    <row r="87" spans="7:27">
      <c r="G87" t="s">
        <v>129</v>
      </c>
      <c r="H87" s="74">
        <v>221.1</v>
      </c>
      <c r="I87" s="47">
        <v>0</v>
      </c>
      <c r="J87" s="47">
        <v>0</v>
      </c>
      <c r="K87" s="47">
        <v>0</v>
      </c>
      <c r="L87" s="47">
        <v>0</v>
      </c>
      <c r="M87" s="75">
        <v>2.79</v>
      </c>
      <c r="N87" s="74">
        <v>0</v>
      </c>
      <c r="O87" s="47">
        <v>-4</v>
      </c>
      <c r="P87" s="47">
        <v>0</v>
      </c>
      <c r="Q87" s="47">
        <v>0</v>
      </c>
      <c r="R87" s="47">
        <v>0</v>
      </c>
      <c r="S87" s="75">
        <v>0</v>
      </c>
      <c r="U87" s="74">
        <v>-4</v>
      </c>
      <c r="V87" s="75">
        <v>223.89</v>
      </c>
      <c r="W87">
        <v>221.1</v>
      </c>
      <c r="X87">
        <v>-4</v>
      </c>
      <c r="Y87">
        <v>0</v>
      </c>
      <c r="Z87">
        <v>2.79</v>
      </c>
      <c r="AA87">
        <v>0</v>
      </c>
    </row>
    <row r="88" spans="7:27">
      <c r="G88" t="s">
        <v>130</v>
      </c>
      <c r="H88" s="74">
        <v>198.02</v>
      </c>
      <c r="I88" s="47">
        <v>0</v>
      </c>
      <c r="J88" s="47">
        <v>0</v>
      </c>
      <c r="K88" s="47">
        <v>0</v>
      </c>
      <c r="L88" s="47">
        <v>0</v>
      </c>
      <c r="M88" s="75">
        <v>3.56</v>
      </c>
      <c r="N88" s="74">
        <v>0</v>
      </c>
      <c r="O88" s="47">
        <v>-74</v>
      </c>
      <c r="P88" s="47">
        <v>-14</v>
      </c>
      <c r="Q88" s="47">
        <v>0</v>
      </c>
      <c r="R88" s="47">
        <v>0</v>
      </c>
      <c r="S88" s="75">
        <v>0</v>
      </c>
      <c r="U88" s="74">
        <v>-88</v>
      </c>
      <c r="V88" s="75">
        <v>201.58</v>
      </c>
      <c r="W88">
        <v>198.02</v>
      </c>
      <c r="X88">
        <v>-74</v>
      </c>
      <c r="Y88">
        <v>0</v>
      </c>
      <c r="Z88">
        <v>3.56</v>
      </c>
      <c r="AA88">
        <v>-14</v>
      </c>
    </row>
    <row r="89" spans="7:27">
      <c r="G89" t="s">
        <v>131</v>
      </c>
      <c r="H89" s="74">
        <v>176.88</v>
      </c>
      <c r="I89" s="47">
        <v>0</v>
      </c>
      <c r="J89" s="47">
        <v>0</v>
      </c>
      <c r="K89" s="47">
        <v>0</v>
      </c>
      <c r="L89" s="47">
        <v>0</v>
      </c>
      <c r="M89" s="75">
        <v>3.27</v>
      </c>
      <c r="N89" s="74">
        <v>0</v>
      </c>
      <c r="O89" s="47">
        <v>-88</v>
      </c>
      <c r="P89" s="47">
        <v>-26</v>
      </c>
      <c r="Q89" s="47">
        <v>0</v>
      </c>
      <c r="R89" s="47">
        <v>0</v>
      </c>
      <c r="S89" s="75">
        <v>0</v>
      </c>
      <c r="U89" s="74">
        <v>-114</v>
      </c>
      <c r="V89" s="75">
        <v>180.15</v>
      </c>
      <c r="W89">
        <v>176.88</v>
      </c>
      <c r="X89">
        <v>-88</v>
      </c>
      <c r="Y89">
        <v>0</v>
      </c>
      <c r="Z89">
        <v>3.27</v>
      </c>
      <c r="AA89">
        <v>-26</v>
      </c>
    </row>
    <row r="90" spans="7:27">
      <c r="G90" t="s">
        <v>132</v>
      </c>
      <c r="H90" s="74">
        <v>149.96</v>
      </c>
      <c r="I90" s="47">
        <v>0</v>
      </c>
      <c r="J90" s="47">
        <v>0</v>
      </c>
      <c r="K90" s="47">
        <v>0</v>
      </c>
      <c r="L90" s="47">
        <v>0</v>
      </c>
      <c r="M90" s="75">
        <v>2.69</v>
      </c>
      <c r="N90" s="74">
        <v>0</v>
      </c>
      <c r="O90" s="47">
        <v>-69</v>
      </c>
      <c r="P90" s="47">
        <v>-27</v>
      </c>
      <c r="Q90" s="47">
        <v>0</v>
      </c>
      <c r="R90" s="47">
        <v>0</v>
      </c>
      <c r="S90" s="75">
        <v>0</v>
      </c>
      <c r="U90" s="74">
        <v>-96</v>
      </c>
      <c r="V90" s="75">
        <v>152.65</v>
      </c>
      <c r="W90">
        <v>149.96</v>
      </c>
      <c r="X90">
        <v>-69</v>
      </c>
      <c r="Y90">
        <v>0</v>
      </c>
      <c r="Z90">
        <v>2.69</v>
      </c>
      <c r="AA90">
        <v>-27</v>
      </c>
    </row>
    <row r="91" spans="7:27">
      <c r="G91" t="s">
        <v>133</v>
      </c>
      <c r="H91" s="74">
        <v>166.31</v>
      </c>
      <c r="I91" s="47">
        <v>0</v>
      </c>
      <c r="J91" s="47">
        <v>0</v>
      </c>
      <c r="K91" s="47">
        <v>0</v>
      </c>
      <c r="L91" s="47">
        <v>0</v>
      </c>
      <c r="M91" s="75">
        <v>4.9000000000000004</v>
      </c>
      <c r="N91" s="74">
        <v>0</v>
      </c>
      <c r="O91" s="47">
        <v>-57</v>
      </c>
      <c r="P91" s="47">
        <v>-2</v>
      </c>
      <c r="Q91" s="47">
        <v>0</v>
      </c>
      <c r="R91" s="47">
        <v>0</v>
      </c>
      <c r="S91" s="75">
        <v>0</v>
      </c>
      <c r="U91" s="74">
        <v>-59</v>
      </c>
      <c r="V91" s="75">
        <v>171.21</v>
      </c>
      <c r="W91">
        <v>166.31</v>
      </c>
      <c r="X91">
        <v>-57</v>
      </c>
      <c r="Y91">
        <v>0</v>
      </c>
      <c r="Z91">
        <v>4.9000000000000004</v>
      </c>
      <c r="AA91">
        <v>-2</v>
      </c>
    </row>
    <row r="92" spans="7:27">
      <c r="G92" t="s">
        <v>134</v>
      </c>
      <c r="H92" s="74">
        <v>124.97</v>
      </c>
      <c r="I92" s="47">
        <v>0</v>
      </c>
      <c r="J92" s="47">
        <v>0</v>
      </c>
      <c r="K92" s="47">
        <v>0</v>
      </c>
      <c r="L92" s="47">
        <v>0</v>
      </c>
      <c r="M92" s="75">
        <v>3.17</v>
      </c>
      <c r="N92" s="74">
        <v>0</v>
      </c>
      <c r="O92" s="47">
        <v>-72</v>
      </c>
      <c r="P92" s="47">
        <v>-11</v>
      </c>
      <c r="Q92" s="47">
        <v>0</v>
      </c>
      <c r="R92" s="47">
        <v>0</v>
      </c>
      <c r="S92" s="75">
        <v>0</v>
      </c>
      <c r="U92" s="74">
        <v>-83</v>
      </c>
      <c r="V92" s="75">
        <v>128.13999999999999</v>
      </c>
      <c r="W92">
        <v>124.97</v>
      </c>
      <c r="X92">
        <v>-72</v>
      </c>
      <c r="Y92">
        <v>0</v>
      </c>
      <c r="Z92">
        <v>3.17</v>
      </c>
      <c r="AA92">
        <v>-11</v>
      </c>
    </row>
    <row r="93" spans="7:27">
      <c r="G93" t="s">
        <v>135</v>
      </c>
      <c r="H93" s="74">
        <v>98.06</v>
      </c>
      <c r="I93" s="47">
        <v>0</v>
      </c>
      <c r="J93" s="47">
        <v>0</v>
      </c>
      <c r="K93" s="47">
        <v>0</v>
      </c>
      <c r="L93" s="47">
        <v>0</v>
      </c>
      <c r="M93" s="75">
        <v>3.65</v>
      </c>
      <c r="N93" s="74">
        <v>0</v>
      </c>
      <c r="O93" s="47">
        <v>-87</v>
      </c>
      <c r="P93" s="47">
        <v>-9</v>
      </c>
      <c r="Q93" s="47">
        <v>0</v>
      </c>
      <c r="R93" s="47">
        <v>0</v>
      </c>
      <c r="S93" s="75">
        <v>0</v>
      </c>
      <c r="U93" s="74">
        <v>-96</v>
      </c>
      <c r="V93" s="75">
        <v>101.71</v>
      </c>
      <c r="W93">
        <v>98.06</v>
      </c>
      <c r="X93">
        <v>-87</v>
      </c>
      <c r="Y93">
        <v>0</v>
      </c>
      <c r="Z93">
        <v>3.65</v>
      </c>
      <c r="AA93">
        <v>-9</v>
      </c>
    </row>
    <row r="94" spans="7:27">
      <c r="G94" t="s">
        <v>136</v>
      </c>
      <c r="H94" s="74">
        <v>67.290000000000006</v>
      </c>
      <c r="I94" s="47">
        <v>0</v>
      </c>
      <c r="J94" s="47">
        <v>0</v>
      </c>
      <c r="K94" s="47">
        <v>0</v>
      </c>
      <c r="L94" s="47">
        <v>0</v>
      </c>
      <c r="M94" s="75">
        <v>2.4</v>
      </c>
      <c r="N94" s="74">
        <v>0</v>
      </c>
      <c r="O94" s="47">
        <v>-102</v>
      </c>
      <c r="P94" s="47">
        <v>-21</v>
      </c>
      <c r="Q94" s="47">
        <v>0</v>
      </c>
      <c r="R94" s="47">
        <v>0</v>
      </c>
      <c r="S94" s="75">
        <v>0</v>
      </c>
      <c r="U94" s="74">
        <v>-123</v>
      </c>
      <c r="V94" s="75">
        <v>69.69</v>
      </c>
      <c r="W94">
        <v>67.290000000000006</v>
      </c>
      <c r="X94">
        <v>-102</v>
      </c>
      <c r="Y94">
        <v>0</v>
      </c>
      <c r="Z94">
        <v>2.4</v>
      </c>
      <c r="AA94">
        <v>-21</v>
      </c>
    </row>
    <row r="95" spans="7:27">
      <c r="G95" t="s">
        <v>137</v>
      </c>
      <c r="H95" s="74">
        <v>23.07</v>
      </c>
      <c r="I95" s="47">
        <v>0</v>
      </c>
      <c r="J95" s="47">
        <v>0</v>
      </c>
      <c r="K95" s="47">
        <v>0</v>
      </c>
      <c r="L95" s="47">
        <v>0</v>
      </c>
      <c r="M95" s="75">
        <v>3.94</v>
      </c>
      <c r="N95" s="74">
        <v>0</v>
      </c>
      <c r="O95" s="47">
        <v>-57</v>
      </c>
      <c r="P95" s="47">
        <v>-35</v>
      </c>
      <c r="Q95" s="47">
        <v>0</v>
      </c>
      <c r="R95" s="47">
        <v>0</v>
      </c>
      <c r="S95" s="75">
        <v>0</v>
      </c>
      <c r="U95" s="74">
        <v>-92</v>
      </c>
      <c r="V95" s="75">
        <v>27.01</v>
      </c>
      <c r="W95">
        <v>23.07</v>
      </c>
      <c r="X95">
        <v>-57</v>
      </c>
      <c r="Y95">
        <v>0</v>
      </c>
      <c r="Z95">
        <v>3.94</v>
      </c>
      <c r="AA95">
        <v>-35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-72</v>
      </c>
      <c r="P96" s="47">
        <v>-51</v>
      </c>
      <c r="Q96" s="47">
        <v>-10</v>
      </c>
      <c r="R96" s="47">
        <v>0</v>
      </c>
      <c r="S96" s="75">
        <v>0</v>
      </c>
      <c r="U96" s="74">
        <v>-133</v>
      </c>
      <c r="V96" s="75">
        <v>0</v>
      </c>
      <c r="W96">
        <v>0</v>
      </c>
      <c r="X96">
        <v>-72</v>
      </c>
      <c r="Y96">
        <v>-10</v>
      </c>
      <c r="Z96">
        <v>0</v>
      </c>
      <c r="AA96">
        <v>-51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-82</v>
      </c>
      <c r="P97" s="47">
        <v>-66</v>
      </c>
      <c r="Q97" s="47">
        <v>-10</v>
      </c>
      <c r="R97" s="47">
        <v>0</v>
      </c>
      <c r="S97" s="75">
        <v>0</v>
      </c>
      <c r="U97" s="74">
        <v>-158</v>
      </c>
      <c r="V97" s="75">
        <v>0</v>
      </c>
      <c r="W97">
        <v>0</v>
      </c>
      <c r="X97">
        <v>-82</v>
      </c>
      <c r="Y97">
        <v>-10</v>
      </c>
      <c r="Z97">
        <v>0</v>
      </c>
      <c r="AA97">
        <v>-66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-92</v>
      </c>
      <c r="P98" s="47">
        <v>-84</v>
      </c>
      <c r="Q98" s="47">
        <v>-10</v>
      </c>
      <c r="R98" s="47">
        <v>0</v>
      </c>
      <c r="S98" s="75">
        <v>0</v>
      </c>
      <c r="U98" s="74">
        <v>-186</v>
      </c>
      <c r="V98" s="75">
        <v>0</v>
      </c>
      <c r="W98">
        <v>0</v>
      </c>
      <c r="X98">
        <v>-92</v>
      </c>
      <c r="Y98">
        <v>-10</v>
      </c>
      <c r="Z98">
        <v>0</v>
      </c>
      <c r="AA98">
        <v>-84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0.47059749999999995</v>
      </c>
      <c r="I99" s="70">
        <f t="shared" ref="I99:BQ99" si="1">SUM(I3:I98)/4000</f>
        <v>3.5300000000000002E-3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2.7702500000000005E-2</v>
      </c>
      <c r="N99" s="69">
        <f t="shared" si="1"/>
        <v>-0.52615000000000001</v>
      </c>
      <c r="O99" s="70">
        <f t="shared" si="1"/>
        <v>-4.7035</v>
      </c>
      <c r="P99" s="70">
        <f t="shared" si="1"/>
        <v>-1.972925</v>
      </c>
      <c r="Q99" s="70">
        <f t="shared" si="1"/>
        <v>-0.40875</v>
      </c>
      <c r="R99" s="70">
        <f t="shared" si="1"/>
        <v>0</v>
      </c>
      <c r="S99" s="71">
        <f t="shared" si="1"/>
        <v>0</v>
      </c>
      <c r="U99" s="69">
        <f t="shared" si="1"/>
        <v>-7.6113249999999999</v>
      </c>
      <c r="V99" s="71">
        <f t="shared" si="1"/>
        <v>0.50183</v>
      </c>
      <c r="W99">
        <f t="shared" si="1"/>
        <v>-5.5552500000000025E-2</v>
      </c>
      <c r="X99">
        <f t="shared" si="1"/>
        <v>-4.6999700000000004</v>
      </c>
      <c r="Y99">
        <f t="shared" si="1"/>
        <v>-0.40875</v>
      </c>
      <c r="Z99">
        <f t="shared" si="1"/>
        <v>2.7702500000000005E-2</v>
      </c>
      <c r="AA99">
        <f t="shared" si="1"/>
        <v>-1.972925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547</v>
      </c>
      <c r="X1" t="s">
        <v>549</v>
      </c>
      <c r="Y1" t="s">
        <v>551</v>
      </c>
      <c r="Z1" t="s">
        <v>549</v>
      </c>
      <c r="AA1" t="s">
        <v>554</v>
      </c>
      <c r="AB1" t="s">
        <v>146</v>
      </c>
      <c r="AC1" t="s">
        <v>146</v>
      </c>
      <c r="AD1" t="s">
        <v>560</v>
      </c>
      <c r="AE1" t="s">
        <v>146</v>
      </c>
      <c r="AF1" t="s">
        <v>563</v>
      </c>
      <c r="AG1" t="s">
        <v>145</v>
      </c>
      <c r="AH1" t="s">
        <v>554</v>
      </c>
      <c r="AI1" t="s">
        <v>145</v>
      </c>
      <c r="AJ1" t="s">
        <v>146</v>
      </c>
      <c r="AK1" t="s">
        <v>570</v>
      </c>
      <c r="AL1" t="s">
        <v>572</v>
      </c>
      <c r="AM1" t="s">
        <v>146</v>
      </c>
      <c r="AN1" t="s">
        <v>145</v>
      </c>
      <c r="AO1" t="s">
        <v>578</v>
      </c>
      <c r="AP1" t="s">
        <v>580</v>
      </c>
      <c r="AQ1" t="s">
        <v>580</v>
      </c>
      <c r="AR1" t="s">
        <v>585</v>
      </c>
      <c r="AS1" t="s">
        <v>587</v>
      </c>
      <c r="AT1" t="s">
        <v>580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W2" s="29" t="s">
        <v>149</v>
      </c>
      <c r="X2" t="s">
        <v>169</v>
      </c>
      <c r="Y2" t="s">
        <v>148</v>
      </c>
      <c r="Z2" t="s">
        <v>170</v>
      </c>
      <c r="AA2" t="s">
        <v>148</v>
      </c>
      <c r="AB2" t="s">
        <v>556</v>
      </c>
      <c r="AC2" t="s">
        <v>558</v>
      </c>
      <c r="AD2" t="s">
        <v>148</v>
      </c>
      <c r="AE2" t="s">
        <v>556</v>
      </c>
      <c r="AF2" t="s">
        <v>148</v>
      </c>
      <c r="AG2" t="s">
        <v>558</v>
      </c>
      <c r="AH2" t="s">
        <v>148</v>
      </c>
      <c r="AI2" t="s">
        <v>567</v>
      </c>
      <c r="AJ2" t="s">
        <v>567</v>
      </c>
      <c r="AK2" t="s">
        <v>358</v>
      </c>
      <c r="AL2" t="s">
        <v>148</v>
      </c>
      <c r="AM2" t="s">
        <v>574</v>
      </c>
      <c r="AN2" t="s">
        <v>576</v>
      </c>
      <c r="AO2" t="s">
        <v>148</v>
      </c>
      <c r="AP2" t="s">
        <v>581</v>
      </c>
      <c r="AQ2" t="s">
        <v>583</v>
      </c>
      <c r="AR2" t="s">
        <v>148</v>
      </c>
      <c r="AS2" t="s">
        <v>149</v>
      </c>
      <c r="AT2" t="s">
        <v>589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5.25</v>
      </c>
      <c r="K3" s="54">
        <v>102.36999999999999</v>
      </c>
      <c r="L3" s="54">
        <v>0</v>
      </c>
      <c r="M3" s="73">
        <v>0</v>
      </c>
      <c r="N3" s="72">
        <v>45.72</v>
      </c>
      <c r="O3" s="54">
        <v>87.339999999999989</v>
      </c>
      <c r="P3" s="54">
        <v>0</v>
      </c>
      <c r="Q3" s="54">
        <v>0</v>
      </c>
      <c r="R3" s="54">
        <v>0</v>
      </c>
      <c r="S3" s="73">
        <v>0</v>
      </c>
      <c r="T3" t="s">
        <v>591</v>
      </c>
      <c r="W3">
        <v>5.25</v>
      </c>
      <c r="X3">
        <v>26.99</v>
      </c>
      <c r="Y3">
        <v>7.21</v>
      </c>
      <c r="Z3">
        <v>26.99</v>
      </c>
      <c r="AA3">
        <v>23.07</v>
      </c>
      <c r="AB3">
        <v>72.099999999999994</v>
      </c>
      <c r="AC3">
        <v>15.24</v>
      </c>
      <c r="AD3">
        <v>23.07</v>
      </c>
      <c r="AE3">
        <v>0</v>
      </c>
      <c r="AF3">
        <v>8.65</v>
      </c>
      <c r="AG3">
        <v>45.72</v>
      </c>
      <c r="AH3">
        <v>23.07</v>
      </c>
      <c r="AI3">
        <v>0</v>
      </c>
      <c r="AJ3">
        <v>0</v>
      </c>
      <c r="AK3">
        <v>0.38</v>
      </c>
      <c r="AL3">
        <v>17.3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</row>
    <row r="4" spans="1:46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5.25</v>
      </c>
      <c r="K4" s="47">
        <v>102.36999999999999</v>
      </c>
      <c r="L4" s="47">
        <v>0</v>
      </c>
      <c r="M4" s="75">
        <v>0</v>
      </c>
      <c r="N4" s="74">
        <v>45.72</v>
      </c>
      <c r="O4" s="47">
        <v>87.339999999999989</v>
      </c>
      <c r="P4" s="47">
        <v>0</v>
      </c>
      <c r="Q4" s="47">
        <v>0</v>
      </c>
      <c r="R4" s="47">
        <v>0</v>
      </c>
      <c r="S4" s="75">
        <v>0</v>
      </c>
      <c r="T4" t="s">
        <v>592</v>
      </c>
      <c r="W4">
        <v>5.25</v>
      </c>
      <c r="X4">
        <v>26.99</v>
      </c>
      <c r="Y4">
        <v>7.21</v>
      </c>
      <c r="Z4">
        <v>26.99</v>
      </c>
      <c r="AA4">
        <v>23.07</v>
      </c>
      <c r="AB4">
        <v>72.099999999999994</v>
      </c>
      <c r="AC4">
        <v>15.24</v>
      </c>
      <c r="AD4">
        <v>23.07</v>
      </c>
      <c r="AE4">
        <v>0</v>
      </c>
      <c r="AF4">
        <v>8.65</v>
      </c>
      <c r="AG4">
        <v>45.72</v>
      </c>
      <c r="AH4">
        <v>23.07</v>
      </c>
      <c r="AI4">
        <v>0</v>
      </c>
      <c r="AJ4">
        <v>0</v>
      </c>
      <c r="AK4">
        <v>0.38</v>
      </c>
      <c r="AL4">
        <v>17.3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5.25</v>
      </c>
      <c r="K5" s="47">
        <v>102.36999999999999</v>
      </c>
      <c r="L5" s="47">
        <v>0</v>
      </c>
      <c r="M5" s="75">
        <v>0</v>
      </c>
      <c r="N5" s="74">
        <v>45.72</v>
      </c>
      <c r="O5" s="47">
        <v>87.339999999999989</v>
      </c>
      <c r="P5" s="47">
        <v>0</v>
      </c>
      <c r="Q5" s="47">
        <v>0</v>
      </c>
      <c r="R5" s="47">
        <v>0</v>
      </c>
      <c r="S5" s="75">
        <v>0</v>
      </c>
      <c r="T5" t="s">
        <v>593</v>
      </c>
      <c r="W5">
        <v>5.25</v>
      </c>
      <c r="X5">
        <v>26.99</v>
      </c>
      <c r="Y5">
        <v>7.21</v>
      </c>
      <c r="Z5">
        <v>26.99</v>
      </c>
      <c r="AA5">
        <v>23.07</v>
      </c>
      <c r="AB5">
        <v>72.099999999999994</v>
      </c>
      <c r="AC5">
        <v>15.24</v>
      </c>
      <c r="AD5">
        <v>23.07</v>
      </c>
      <c r="AE5">
        <v>0</v>
      </c>
      <c r="AF5">
        <v>8.65</v>
      </c>
      <c r="AG5">
        <v>45.72</v>
      </c>
      <c r="AH5">
        <v>23.07</v>
      </c>
      <c r="AI5">
        <v>0</v>
      </c>
      <c r="AJ5">
        <v>0</v>
      </c>
      <c r="AK5">
        <v>0.38</v>
      </c>
      <c r="AL5">
        <v>17.3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5.25</v>
      </c>
      <c r="K6" s="47">
        <v>102.36999999999999</v>
      </c>
      <c r="L6" s="47">
        <v>0</v>
      </c>
      <c r="M6" s="75">
        <v>0</v>
      </c>
      <c r="N6" s="74">
        <v>45.72</v>
      </c>
      <c r="O6" s="47">
        <v>87.339999999999989</v>
      </c>
      <c r="P6" s="47">
        <v>0</v>
      </c>
      <c r="Q6" s="47">
        <v>0</v>
      </c>
      <c r="R6" s="47">
        <v>0</v>
      </c>
      <c r="S6" s="75">
        <v>0</v>
      </c>
      <c r="T6" t="s">
        <v>594</v>
      </c>
      <c r="W6">
        <v>5.25</v>
      </c>
      <c r="X6">
        <v>26.99</v>
      </c>
      <c r="Y6">
        <v>7.21</v>
      </c>
      <c r="Z6">
        <v>26.99</v>
      </c>
      <c r="AA6">
        <v>23.07</v>
      </c>
      <c r="AB6">
        <v>72.099999999999994</v>
      </c>
      <c r="AC6">
        <v>15.24</v>
      </c>
      <c r="AD6">
        <v>23.07</v>
      </c>
      <c r="AE6">
        <v>0</v>
      </c>
      <c r="AF6">
        <v>8.65</v>
      </c>
      <c r="AG6">
        <v>45.72</v>
      </c>
      <c r="AH6">
        <v>23.07</v>
      </c>
      <c r="AI6">
        <v>0</v>
      </c>
      <c r="AJ6">
        <v>0</v>
      </c>
      <c r="AK6">
        <v>0.38</v>
      </c>
      <c r="AL6">
        <v>17.3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5.25</v>
      </c>
      <c r="K7" s="47">
        <v>102.36999999999999</v>
      </c>
      <c r="L7" s="47">
        <v>0</v>
      </c>
      <c r="M7" s="75">
        <v>0</v>
      </c>
      <c r="N7" s="74">
        <v>45.72</v>
      </c>
      <c r="O7" s="47">
        <v>87.339999999999989</v>
      </c>
      <c r="P7" s="47">
        <v>0</v>
      </c>
      <c r="Q7" s="47">
        <v>0</v>
      </c>
      <c r="R7" s="47">
        <v>0</v>
      </c>
      <c r="S7" s="75">
        <v>0</v>
      </c>
      <c r="T7" t="s">
        <v>595</v>
      </c>
      <c r="W7">
        <v>5.25</v>
      </c>
      <c r="X7">
        <v>26.99</v>
      </c>
      <c r="Y7">
        <v>7.21</v>
      </c>
      <c r="Z7">
        <v>26.99</v>
      </c>
      <c r="AA7">
        <v>23.07</v>
      </c>
      <c r="AB7">
        <v>72.099999999999994</v>
      </c>
      <c r="AC7">
        <v>15.24</v>
      </c>
      <c r="AD7">
        <v>23.07</v>
      </c>
      <c r="AE7">
        <v>0</v>
      </c>
      <c r="AF7">
        <v>8.65</v>
      </c>
      <c r="AG7">
        <v>45.72</v>
      </c>
      <c r="AH7">
        <v>23.07</v>
      </c>
      <c r="AI7">
        <v>0</v>
      </c>
      <c r="AJ7">
        <v>0</v>
      </c>
      <c r="AK7">
        <v>0.38</v>
      </c>
      <c r="AL7">
        <v>17.3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5.25</v>
      </c>
      <c r="K8" s="47">
        <v>102.36999999999999</v>
      </c>
      <c r="L8" s="47">
        <v>0</v>
      </c>
      <c r="M8" s="75">
        <v>0</v>
      </c>
      <c r="N8" s="74">
        <v>45.72</v>
      </c>
      <c r="O8" s="47">
        <v>87.339999999999989</v>
      </c>
      <c r="P8" s="47">
        <v>0</v>
      </c>
      <c r="Q8" s="47">
        <v>0</v>
      </c>
      <c r="R8" s="47">
        <v>0</v>
      </c>
      <c r="S8" s="75">
        <v>0</v>
      </c>
      <c r="W8">
        <v>5.25</v>
      </c>
      <c r="X8">
        <v>26.99</v>
      </c>
      <c r="Y8">
        <v>7.21</v>
      </c>
      <c r="Z8">
        <v>26.99</v>
      </c>
      <c r="AA8">
        <v>23.07</v>
      </c>
      <c r="AB8">
        <v>72.099999999999994</v>
      </c>
      <c r="AC8">
        <v>15.24</v>
      </c>
      <c r="AD8">
        <v>23.07</v>
      </c>
      <c r="AE8">
        <v>0</v>
      </c>
      <c r="AF8">
        <v>8.65</v>
      </c>
      <c r="AG8">
        <v>45.72</v>
      </c>
      <c r="AH8">
        <v>23.07</v>
      </c>
      <c r="AI8">
        <v>0</v>
      </c>
      <c r="AJ8">
        <v>0</v>
      </c>
      <c r="AK8">
        <v>0.38</v>
      </c>
      <c r="AL8">
        <v>17.3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5.25</v>
      </c>
      <c r="K9" s="47">
        <v>102.36999999999999</v>
      </c>
      <c r="L9" s="47">
        <v>0</v>
      </c>
      <c r="M9" s="75">
        <v>0</v>
      </c>
      <c r="N9" s="74">
        <v>45.72</v>
      </c>
      <c r="O9" s="47">
        <v>87.339999999999989</v>
      </c>
      <c r="P9" s="47">
        <v>0</v>
      </c>
      <c r="Q9" s="47">
        <v>0</v>
      </c>
      <c r="R9" s="47">
        <v>0</v>
      </c>
      <c r="S9" s="75">
        <v>0</v>
      </c>
      <c r="W9">
        <v>5.25</v>
      </c>
      <c r="X9">
        <v>26.99</v>
      </c>
      <c r="Y9">
        <v>7.21</v>
      </c>
      <c r="Z9">
        <v>26.99</v>
      </c>
      <c r="AA9">
        <v>23.07</v>
      </c>
      <c r="AB9">
        <v>72.099999999999994</v>
      </c>
      <c r="AC9">
        <v>15.24</v>
      </c>
      <c r="AD9">
        <v>23.07</v>
      </c>
      <c r="AE9">
        <v>0</v>
      </c>
      <c r="AF9">
        <v>8.65</v>
      </c>
      <c r="AG9">
        <v>45.72</v>
      </c>
      <c r="AH9">
        <v>23.07</v>
      </c>
      <c r="AI9">
        <v>0</v>
      </c>
      <c r="AJ9">
        <v>0</v>
      </c>
      <c r="AK9">
        <v>0.38</v>
      </c>
      <c r="AL9">
        <v>17.3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5.25</v>
      </c>
      <c r="K10" s="47">
        <v>102.36999999999999</v>
      </c>
      <c r="L10" s="47">
        <v>0</v>
      </c>
      <c r="M10" s="75">
        <v>0</v>
      </c>
      <c r="N10" s="74">
        <v>45.72</v>
      </c>
      <c r="O10" s="47">
        <v>87.339999999999989</v>
      </c>
      <c r="P10" s="47">
        <v>0</v>
      </c>
      <c r="Q10" s="47">
        <v>0</v>
      </c>
      <c r="R10" s="47">
        <v>0</v>
      </c>
      <c r="S10" s="75">
        <v>0</v>
      </c>
      <c r="W10">
        <v>5.25</v>
      </c>
      <c r="X10">
        <v>26.99</v>
      </c>
      <c r="Y10">
        <v>7.21</v>
      </c>
      <c r="Z10">
        <v>26.99</v>
      </c>
      <c r="AA10">
        <v>23.07</v>
      </c>
      <c r="AB10">
        <v>72.099999999999994</v>
      </c>
      <c r="AC10">
        <v>15.24</v>
      </c>
      <c r="AD10">
        <v>23.07</v>
      </c>
      <c r="AE10">
        <v>0</v>
      </c>
      <c r="AF10">
        <v>8.65</v>
      </c>
      <c r="AG10">
        <v>45.72</v>
      </c>
      <c r="AH10">
        <v>23.07</v>
      </c>
      <c r="AI10">
        <v>0</v>
      </c>
      <c r="AJ10">
        <v>0</v>
      </c>
      <c r="AK10">
        <v>0.38</v>
      </c>
      <c r="AL10">
        <v>17.3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5.15</v>
      </c>
      <c r="K11" s="47">
        <v>102.36999999999999</v>
      </c>
      <c r="L11" s="47">
        <v>0</v>
      </c>
      <c r="M11" s="75">
        <v>0</v>
      </c>
      <c r="N11" s="74">
        <v>45.72</v>
      </c>
      <c r="O11" s="47">
        <v>87.339999999999989</v>
      </c>
      <c r="P11" s="47">
        <v>0</v>
      </c>
      <c r="Q11" s="47">
        <v>0</v>
      </c>
      <c r="R11" s="47">
        <v>0</v>
      </c>
      <c r="S11" s="75">
        <v>0</v>
      </c>
      <c r="W11">
        <v>5.15</v>
      </c>
      <c r="X11">
        <v>26.99</v>
      </c>
      <c r="Y11">
        <v>7.21</v>
      </c>
      <c r="Z11">
        <v>26.99</v>
      </c>
      <c r="AA11">
        <v>23.07</v>
      </c>
      <c r="AB11">
        <v>72.099999999999994</v>
      </c>
      <c r="AC11">
        <v>15.24</v>
      </c>
      <c r="AD11">
        <v>23.07</v>
      </c>
      <c r="AE11">
        <v>0</v>
      </c>
      <c r="AF11">
        <v>8.65</v>
      </c>
      <c r="AG11">
        <v>45.72</v>
      </c>
      <c r="AH11">
        <v>23.07</v>
      </c>
      <c r="AI11">
        <v>0</v>
      </c>
      <c r="AJ11">
        <v>0</v>
      </c>
      <c r="AK11">
        <v>0.38</v>
      </c>
      <c r="AL11">
        <v>17.3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5.15</v>
      </c>
      <c r="K12" s="47">
        <v>102.36999999999999</v>
      </c>
      <c r="L12" s="47">
        <v>0</v>
      </c>
      <c r="M12" s="75">
        <v>0</v>
      </c>
      <c r="N12" s="74">
        <v>45.72</v>
      </c>
      <c r="O12" s="47">
        <v>87.339999999999989</v>
      </c>
      <c r="P12" s="47">
        <v>0</v>
      </c>
      <c r="Q12" s="47">
        <v>0</v>
      </c>
      <c r="R12" s="47">
        <v>0</v>
      </c>
      <c r="S12" s="75">
        <v>0</v>
      </c>
      <c r="W12">
        <v>5.15</v>
      </c>
      <c r="X12">
        <v>26.99</v>
      </c>
      <c r="Y12">
        <v>7.21</v>
      </c>
      <c r="Z12">
        <v>26.99</v>
      </c>
      <c r="AA12">
        <v>23.07</v>
      </c>
      <c r="AB12">
        <v>72.099999999999994</v>
      </c>
      <c r="AC12">
        <v>15.24</v>
      </c>
      <c r="AD12">
        <v>23.07</v>
      </c>
      <c r="AE12">
        <v>0</v>
      </c>
      <c r="AF12">
        <v>8.65</v>
      </c>
      <c r="AG12">
        <v>45.72</v>
      </c>
      <c r="AH12">
        <v>23.07</v>
      </c>
      <c r="AI12">
        <v>0</v>
      </c>
      <c r="AJ12">
        <v>0</v>
      </c>
      <c r="AK12">
        <v>0.38</v>
      </c>
      <c r="AL12">
        <v>17.3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</row>
    <row r="13" spans="1:46">
      <c r="A13" t="s">
        <v>242</v>
      </c>
      <c r="G13" t="s">
        <v>55</v>
      </c>
      <c r="H13" s="74">
        <v>0.38</v>
      </c>
      <c r="I13" s="47">
        <v>0</v>
      </c>
      <c r="J13" s="47">
        <v>5.15</v>
      </c>
      <c r="K13" s="47">
        <v>102.36999999999999</v>
      </c>
      <c r="L13" s="47">
        <v>0</v>
      </c>
      <c r="M13" s="75">
        <v>0</v>
      </c>
      <c r="N13" s="74">
        <v>45.72</v>
      </c>
      <c r="O13" s="47">
        <v>87.339999999999989</v>
      </c>
      <c r="P13" s="47">
        <v>0</v>
      </c>
      <c r="Q13" s="47">
        <v>0</v>
      </c>
      <c r="R13" s="47">
        <v>0</v>
      </c>
      <c r="S13" s="75">
        <v>0</v>
      </c>
      <c r="W13">
        <v>5.15</v>
      </c>
      <c r="X13">
        <v>26.99</v>
      </c>
      <c r="Y13">
        <v>7.21</v>
      </c>
      <c r="Z13">
        <v>26.99</v>
      </c>
      <c r="AA13">
        <v>23.07</v>
      </c>
      <c r="AB13">
        <v>72.099999999999994</v>
      </c>
      <c r="AC13">
        <v>15.24</v>
      </c>
      <c r="AD13">
        <v>23.07</v>
      </c>
      <c r="AE13">
        <v>0</v>
      </c>
      <c r="AF13">
        <v>8.65</v>
      </c>
      <c r="AG13">
        <v>45.72</v>
      </c>
      <c r="AH13">
        <v>23.07</v>
      </c>
      <c r="AI13">
        <v>0</v>
      </c>
      <c r="AJ13">
        <v>0</v>
      </c>
      <c r="AK13">
        <v>0.38</v>
      </c>
      <c r="AL13">
        <v>17.3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</row>
    <row r="14" spans="1:46">
      <c r="A14" t="s">
        <v>243</v>
      </c>
      <c r="G14" t="s">
        <v>56</v>
      </c>
      <c r="H14" s="74">
        <v>0.38</v>
      </c>
      <c r="I14" s="47">
        <v>0</v>
      </c>
      <c r="J14" s="47">
        <v>5.15</v>
      </c>
      <c r="K14" s="47">
        <v>102.36999999999999</v>
      </c>
      <c r="L14" s="47">
        <v>0</v>
      </c>
      <c r="M14" s="75">
        <v>0</v>
      </c>
      <c r="N14" s="74">
        <v>45.72</v>
      </c>
      <c r="O14" s="47">
        <v>87.339999999999989</v>
      </c>
      <c r="P14" s="47">
        <v>0</v>
      </c>
      <c r="Q14" s="47">
        <v>0</v>
      </c>
      <c r="R14" s="47">
        <v>0</v>
      </c>
      <c r="S14" s="75">
        <v>0</v>
      </c>
      <c r="W14">
        <v>5.15</v>
      </c>
      <c r="X14">
        <v>26.99</v>
      </c>
      <c r="Y14">
        <v>7.21</v>
      </c>
      <c r="Z14">
        <v>26.99</v>
      </c>
      <c r="AA14">
        <v>23.07</v>
      </c>
      <c r="AB14">
        <v>72.099999999999994</v>
      </c>
      <c r="AC14">
        <v>15.24</v>
      </c>
      <c r="AD14">
        <v>23.07</v>
      </c>
      <c r="AE14">
        <v>0</v>
      </c>
      <c r="AF14">
        <v>8.65</v>
      </c>
      <c r="AG14">
        <v>45.72</v>
      </c>
      <c r="AH14">
        <v>23.07</v>
      </c>
      <c r="AI14">
        <v>0</v>
      </c>
      <c r="AJ14">
        <v>0</v>
      </c>
      <c r="AK14">
        <v>0.38</v>
      </c>
      <c r="AL14">
        <v>17.3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</row>
    <row r="15" spans="1:46">
      <c r="A15" t="s">
        <v>244</v>
      </c>
      <c r="G15" t="s">
        <v>57</v>
      </c>
      <c r="H15" s="74">
        <v>0.38</v>
      </c>
      <c r="I15" s="47">
        <v>0</v>
      </c>
      <c r="J15" s="47">
        <v>5.0599999999999996</v>
      </c>
      <c r="K15" s="47">
        <v>102.36999999999999</v>
      </c>
      <c r="L15" s="47">
        <v>0</v>
      </c>
      <c r="M15" s="75">
        <v>0</v>
      </c>
      <c r="N15" s="74">
        <v>45.72</v>
      </c>
      <c r="O15" s="47">
        <v>87.339999999999989</v>
      </c>
      <c r="P15" s="47">
        <v>0</v>
      </c>
      <c r="Q15" s="47">
        <v>0</v>
      </c>
      <c r="R15" s="47">
        <v>0</v>
      </c>
      <c r="S15" s="75">
        <v>0</v>
      </c>
      <c r="W15">
        <v>5.0599999999999996</v>
      </c>
      <c r="X15">
        <v>26.99</v>
      </c>
      <c r="Y15">
        <v>7.21</v>
      </c>
      <c r="Z15">
        <v>26.99</v>
      </c>
      <c r="AA15">
        <v>23.07</v>
      </c>
      <c r="AB15">
        <v>72.099999999999994</v>
      </c>
      <c r="AC15">
        <v>15.24</v>
      </c>
      <c r="AD15">
        <v>23.07</v>
      </c>
      <c r="AE15">
        <v>0</v>
      </c>
      <c r="AF15">
        <v>8.65</v>
      </c>
      <c r="AG15">
        <v>45.72</v>
      </c>
      <c r="AH15">
        <v>23.07</v>
      </c>
      <c r="AI15">
        <v>0</v>
      </c>
      <c r="AJ15">
        <v>0</v>
      </c>
      <c r="AK15">
        <v>0.38</v>
      </c>
      <c r="AL15">
        <v>17.3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</row>
    <row r="16" spans="1:46">
      <c r="A16" t="s">
        <v>245</v>
      </c>
      <c r="G16" t="s">
        <v>58</v>
      </c>
      <c r="H16" s="74">
        <v>0.38</v>
      </c>
      <c r="I16" s="47">
        <v>0</v>
      </c>
      <c r="J16" s="47">
        <v>5.0599999999999996</v>
      </c>
      <c r="K16" s="47">
        <v>102.36999999999999</v>
      </c>
      <c r="L16" s="47">
        <v>0</v>
      </c>
      <c r="M16" s="75">
        <v>0</v>
      </c>
      <c r="N16" s="74">
        <v>45.72</v>
      </c>
      <c r="O16" s="47">
        <v>87.339999999999989</v>
      </c>
      <c r="P16" s="47">
        <v>0</v>
      </c>
      <c r="Q16" s="47">
        <v>0</v>
      </c>
      <c r="R16" s="47">
        <v>0</v>
      </c>
      <c r="S16" s="75">
        <v>0</v>
      </c>
      <c r="W16">
        <v>5.0599999999999996</v>
      </c>
      <c r="X16">
        <v>26.99</v>
      </c>
      <c r="Y16">
        <v>7.21</v>
      </c>
      <c r="Z16">
        <v>26.99</v>
      </c>
      <c r="AA16">
        <v>23.07</v>
      </c>
      <c r="AB16">
        <v>72.099999999999994</v>
      </c>
      <c r="AC16">
        <v>15.24</v>
      </c>
      <c r="AD16">
        <v>23.07</v>
      </c>
      <c r="AE16">
        <v>0</v>
      </c>
      <c r="AF16">
        <v>8.65</v>
      </c>
      <c r="AG16">
        <v>45.72</v>
      </c>
      <c r="AH16">
        <v>23.07</v>
      </c>
      <c r="AI16">
        <v>0</v>
      </c>
      <c r="AJ16">
        <v>0</v>
      </c>
      <c r="AK16">
        <v>0.38</v>
      </c>
      <c r="AL16">
        <v>17.3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</row>
    <row r="17" spans="1:46">
      <c r="A17" t="s">
        <v>246</v>
      </c>
      <c r="G17" t="s">
        <v>59</v>
      </c>
      <c r="H17" s="74">
        <v>0.38</v>
      </c>
      <c r="I17" s="47">
        <v>0</v>
      </c>
      <c r="J17" s="47">
        <v>5.0599999999999996</v>
      </c>
      <c r="K17" s="47">
        <v>102.36999999999999</v>
      </c>
      <c r="L17" s="47">
        <v>0</v>
      </c>
      <c r="M17" s="75">
        <v>0</v>
      </c>
      <c r="N17" s="74">
        <v>45.72</v>
      </c>
      <c r="O17" s="47">
        <v>87.339999999999989</v>
      </c>
      <c r="P17" s="47">
        <v>0</v>
      </c>
      <c r="Q17" s="47">
        <v>0</v>
      </c>
      <c r="R17" s="47">
        <v>0</v>
      </c>
      <c r="S17" s="75">
        <v>0</v>
      </c>
      <c r="W17">
        <v>5.0599999999999996</v>
      </c>
      <c r="X17">
        <v>26.99</v>
      </c>
      <c r="Y17">
        <v>7.21</v>
      </c>
      <c r="Z17">
        <v>26.99</v>
      </c>
      <c r="AA17">
        <v>23.07</v>
      </c>
      <c r="AB17">
        <v>72.099999999999994</v>
      </c>
      <c r="AC17">
        <v>15.24</v>
      </c>
      <c r="AD17">
        <v>23.07</v>
      </c>
      <c r="AE17">
        <v>0</v>
      </c>
      <c r="AF17">
        <v>8.65</v>
      </c>
      <c r="AG17">
        <v>45.72</v>
      </c>
      <c r="AH17">
        <v>23.07</v>
      </c>
      <c r="AI17">
        <v>0</v>
      </c>
      <c r="AJ17">
        <v>0</v>
      </c>
      <c r="AK17">
        <v>0.38</v>
      </c>
      <c r="AL17">
        <v>17.3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</row>
    <row r="18" spans="1:46">
      <c r="A18" t="s">
        <v>247</v>
      </c>
      <c r="G18" t="s">
        <v>60</v>
      </c>
      <c r="H18" s="74">
        <v>0.38</v>
      </c>
      <c r="I18" s="47">
        <v>0</v>
      </c>
      <c r="J18" s="47">
        <v>5.0599999999999996</v>
      </c>
      <c r="K18" s="47">
        <v>102.36999999999999</v>
      </c>
      <c r="L18" s="47">
        <v>0</v>
      </c>
      <c r="M18" s="75">
        <v>0</v>
      </c>
      <c r="N18" s="74">
        <v>45.72</v>
      </c>
      <c r="O18" s="47">
        <v>87.339999999999989</v>
      </c>
      <c r="P18" s="47">
        <v>0</v>
      </c>
      <c r="Q18" s="47">
        <v>0</v>
      </c>
      <c r="R18" s="47">
        <v>0</v>
      </c>
      <c r="S18" s="75">
        <v>0</v>
      </c>
      <c r="W18">
        <v>5.0599999999999996</v>
      </c>
      <c r="X18">
        <v>26.99</v>
      </c>
      <c r="Y18">
        <v>7.21</v>
      </c>
      <c r="Z18">
        <v>26.99</v>
      </c>
      <c r="AA18">
        <v>23.07</v>
      </c>
      <c r="AB18">
        <v>72.099999999999994</v>
      </c>
      <c r="AC18">
        <v>15.24</v>
      </c>
      <c r="AD18">
        <v>23.07</v>
      </c>
      <c r="AE18">
        <v>0</v>
      </c>
      <c r="AF18">
        <v>8.65</v>
      </c>
      <c r="AG18">
        <v>45.72</v>
      </c>
      <c r="AH18">
        <v>23.07</v>
      </c>
      <c r="AI18">
        <v>0</v>
      </c>
      <c r="AJ18">
        <v>0</v>
      </c>
      <c r="AK18">
        <v>0.38</v>
      </c>
      <c r="AL18">
        <v>17.3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</row>
    <row r="19" spans="1:46">
      <c r="A19" t="s">
        <v>261</v>
      </c>
      <c r="G19" t="s">
        <v>61</v>
      </c>
      <c r="H19" s="74">
        <v>0.38</v>
      </c>
      <c r="I19" s="47">
        <v>0</v>
      </c>
      <c r="J19" s="47">
        <v>4.87</v>
      </c>
      <c r="K19" s="47">
        <v>102.36999999999999</v>
      </c>
      <c r="L19" s="47">
        <v>0</v>
      </c>
      <c r="M19" s="75">
        <v>0</v>
      </c>
      <c r="N19" s="74">
        <v>45.72</v>
      </c>
      <c r="O19" s="47">
        <v>87.339999999999989</v>
      </c>
      <c r="P19" s="47">
        <v>0</v>
      </c>
      <c r="Q19" s="47">
        <v>0</v>
      </c>
      <c r="R19" s="47">
        <v>0</v>
      </c>
      <c r="S19" s="75">
        <v>0</v>
      </c>
      <c r="W19">
        <v>4.87</v>
      </c>
      <c r="X19">
        <v>26.96</v>
      </c>
      <c r="Y19">
        <v>7.21</v>
      </c>
      <c r="Z19">
        <v>26.96</v>
      </c>
      <c r="AA19">
        <v>23.07</v>
      </c>
      <c r="AB19">
        <v>72.099999999999994</v>
      </c>
      <c r="AC19">
        <v>15.24</v>
      </c>
      <c r="AD19">
        <v>23.07</v>
      </c>
      <c r="AE19">
        <v>0</v>
      </c>
      <c r="AF19">
        <v>8.65</v>
      </c>
      <c r="AG19">
        <v>45.72</v>
      </c>
      <c r="AH19">
        <v>23.07</v>
      </c>
      <c r="AI19">
        <v>0</v>
      </c>
      <c r="AJ19">
        <v>0</v>
      </c>
      <c r="AK19">
        <v>0.38</v>
      </c>
      <c r="AL19">
        <v>17.3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</row>
    <row r="20" spans="1:46">
      <c r="A20" t="s">
        <v>262</v>
      </c>
      <c r="G20" t="s">
        <v>62</v>
      </c>
      <c r="H20" s="74">
        <v>0.38</v>
      </c>
      <c r="I20" s="47">
        <v>0</v>
      </c>
      <c r="J20" s="47">
        <v>4.87</v>
      </c>
      <c r="K20" s="47">
        <v>102.36999999999999</v>
      </c>
      <c r="L20" s="47">
        <v>0</v>
      </c>
      <c r="M20" s="75">
        <v>0</v>
      </c>
      <c r="N20" s="74">
        <v>45.72</v>
      </c>
      <c r="O20" s="47">
        <v>87.339999999999989</v>
      </c>
      <c r="P20" s="47">
        <v>0</v>
      </c>
      <c r="Q20" s="47">
        <v>0</v>
      </c>
      <c r="R20" s="47">
        <v>0</v>
      </c>
      <c r="S20" s="75">
        <v>0</v>
      </c>
      <c r="W20">
        <v>4.87</v>
      </c>
      <c r="X20">
        <v>26.96</v>
      </c>
      <c r="Y20">
        <v>7.21</v>
      </c>
      <c r="Z20">
        <v>26.96</v>
      </c>
      <c r="AA20">
        <v>23.07</v>
      </c>
      <c r="AB20">
        <v>72.099999999999994</v>
      </c>
      <c r="AC20">
        <v>15.24</v>
      </c>
      <c r="AD20">
        <v>23.07</v>
      </c>
      <c r="AE20">
        <v>0</v>
      </c>
      <c r="AF20">
        <v>8.65</v>
      </c>
      <c r="AG20">
        <v>45.72</v>
      </c>
      <c r="AH20">
        <v>23.07</v>
      </c>
      <c r="AI20">
        <v>0</v>
      </c>
      <c r="AJ20">
        <v>0</v>
      </c>
      <c r="AK20">
        <v>0.38</v>
      </c>
      <c r="AL20">
        <v>17.3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</row>
    <row r="21" spans="1:46">
      <c r="A21" t="s">
        <v>248</v>
      </c>
      <c r="G21" t="s">
        <v>63</v>
      </c>
      <c r="H21" s="74">
        <v>0.38</v>
      </c>
      <c r="I21" s="47">
        <v>0</v>
      </c>
      <c r="J21" s="47">
        <v>4.87</v>
      </c>
      <c r="K21" s="47">
        <v>102.36999999999999</v>
      </c>
      <c r="L21" s="47">
        <v>0</v>
      </c>
      <c r="M21" s="75">
        <v>0</v>
      </c>
      <c r="N21" s="74">
        <v>45.72</v>
      </c>
      <c r="O21" s="47">
        <v>87.339999999999989</v>
      </c>
      <c r="P21" s="47">
        <v>0</v>
      </c>
      <c r="Q21" s="47">
        <v>0</v>
      </c>
      <c r="R21" s="47">
        <v>0</v>
      </c>
      <c r="S21" s="75">
        <v>0</v>
      </c>
      <c r="W21">
        <v>4.87</v>
      </c>
      <c r="X21">
        <v>26.96</v>
      </c>
      <c r="Y21">
        <v>7.21</v>
      </c>
      <c r="Z21">
        <v>26.96</v>
      </c>
      <c r="AA21">
        <v>23.07</v>
      </c>
      <c r="AB21">
        <v>72.099999999999994</v>
      </c>
      <c r="AC21">
        <v>15.24</v>
      </c>
      <c r="AD21">
        <v>23.07</v>
      </c>
      <c r="AE21">
        <v>0</v>
      </c>
      <c r="AF21">
        <v>8.65</v>
      </c>
      <c r="AG21">
        <v>45.72</v>
      </c>
      <c r="AH21">
        <v>23.07</v>
      </c>
      <c r="AI21">
        <v>0</v>
      </c>
      <c r="AJ21">
        <v>0</v>
      </c>
      <c r="AK21">
        <v>0.38</v>
      </c>
      <c r="AL21">
        <v>17.3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</row>
    <row r="22" spans="1:46">
      <c r="A22" t="s">
        <v>249</v>
      </c>
      <c r="G22" t="s">
        <v>64</v>
      </c>
      <c r="H22" s="74">
        <v>0.38</v>
      </c>
      <c r="I22" s="47">
        <v>0</v>
      </c>
      <c r="J22" s="47">
        <v>4.87</v>
      </c>
      <c r="K22" s="47">
        <v>102.36999999999999</v>
      </c>
      <c r="L22" s="47">
        <v>0</v>
      </c>
      <c r="M22" s="75">
        <v>0</v>
      </c>
      <c r="N22" s="74">
        <v>45.72</v>
      </c>
      <c r="O22" s="47">
        <v>87.339999999999989</v>
      </c>
      <c r="P22" s="47">
        <v>0</v>
      </c>
      <c r="Q22" s="47">
        <v>0</v>
      </c>
      <c r="R22" s="47">
        <v>0</v>
      </c>
      <c r="S22" s="75">
        <v>0</v>
      </c>
      <c r="W22">
        <v>4.87</v>
      </c>
      <c r="X22">
        <v>26.96</v>
      </c>
      <c r="Y22">
        <v>7.21</v>
      </c>
      <c r="Z22">
        <v>26.96</v>
      </c>
      <c r="AA22">
        <v>23.07</v>
      </c>
      <c r="AB22">
        <v>72.099999999999994</v>
      </c>
      <c r="AC22">
        <v>15.24</v>
      </c>
      <c r="AD22">
        <v>23.07</v>
      </c>
      <c r="AE22">
        <v>0</v>
      </c>
      <c r="AF22">
        <v>8.65</v>
      </c>
      <c r="AG22">
        <v>45.72</v>
      </c>
      <c r="AH22">
        <v>23.07</v>
      </c>
      <c r="AI22">
        <v>0</v>
      </c>
      <c r="AJ22">
        <v>0</v>
      </c>
      <c r="AK22">
        <v>0.38</v>
      </c>
      <c r="AL22">
        <v>17.3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</row>
    <row r="23" spans="1:46">
      <c r="A23" t="s">
        <v>250</v>
      </c>
      <c r="G23" t="s">
        <v>65</v>
      </c>
      <c r="H23" s="74">
        <v>0.38</v>
      </c>
      <c r="I23" s="47">
        <v>0</v>
      </c>
      <c r="J23" s="47">
        <v>4.79</v>
      </c>
      <c r="K23" s="47">
        <v>102.36999999999999</v>
      </c>
      <c r="L23" s="47">
        <v>0</v>
      </c>
      <c r="M23" s="75">
        <v>0</v>
      </c>
      <c r="N23" s="74">
        <v>45.72</v>
      </c>
      <c r="O23" s="47">
        <v>87.339999999999989</v>
      </c>
      <c r="P23" s="47">
        <v>0</v>
      </c>
      <c r="Q23" s="47">
        <v>0</v>
      </c>
      <c r="R23" s="47">
        <v>0</v>
      </c>
      <c r="S23" s="75">
        <v>0</v>
      </c>
      <c r="W23">
        <v>4.79</v>
      </c>
      <c r="X23">
        <v>26.96</v>
      </c>
      <c r="Y23">
        <v>7.21</v>
      </c>
      <c r="Z23">
        <v>26.96</v>
      </c>
      <c r="AA23">
        <v>23.07</v>
      </c>
      <c r="AB23">
        <v>72.099999999999994</v>
      </c>
      <c r="AC23">
        <v>15.24</v>
      </c>
      <c r="AD23">
        <v>23.07</v>
      </c>
      <c r="AE23">
        <v>0</v>
      </c>
      <c r="AF23">
        <v>8.65</v>
      </c>
      <c r="AG23">
        <v>45.72</v>
      </c>
      <c r="AH23">
        <v>23.07</v>
      </c>
      <c r="AI23">
        <v>0</v>
      </c>
      <c r="AJ23">
        <v>0</v>
      </c>
      <c r="AK23">
        <v>0.38</v>
      </c>
      <c r="AL23">
        <v>17.3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</row>
    <row r="24" spans="1:46">
      <c r="A24" t="s">
        <v>251</v>
      </c>
      <c r="G24" t="s">
        <v>66</v>
      </c>
      <c r="H24" s="74">
        <v>0.38</v>
      </c>
      <c r="I24" s="47">
        <v>0</v>
      </c>
      <c r="J24" s="47">
        <v>4.79</v>
      </c>
      <c r="K24" s="47">
        <v>102.36999999999999</v>
      </c>
      <c r="L24" s="47">
        <v>0</v>
      </c>
      <c r="M24" s="75">
        <v>0</v>
      </c>
      <c r="N24" s="74">
        <v>45.72</v>
      </c>
      <c r="O24" s="47">
        <v>87.339999999999989</v>
      </c>
      <c r="P24" s="47">
        <v>0</v>
      </c>
      <c r="Q24" s="47">
        <v>0</v>
      </c>
      <c r="R24" s="47">
        <v>0</v>
      </c>
      <c r="S24" s="75">
        <v>0</v>
      </c>
      <c r="W24">
        <v>4.79</v>
      </c>
      <c r="X24">
        <v>26.96</v>
      </c>
      <c r="Y24">
        <v>7.21</v>
      </c>
      <c r="Z24">
        <v>26.96</v>
      </c>
      <c r="AA24">
        <v>23.07</v>
      </c>
      <c r="AB24">
        <v>72.099999999999994</v>
      </c>
      <c r="AC24">
        <v>15.24</v>
      </c>
      <c r="AD24">
        <v>23.07</v>
      </c>
      <c r="AE24">
        <v>0</v>
      </c>
      <c r="AF24">
        <v>8.65</v>
      </c>
      <c r="AG24">
        <v>45.72</v>
      </c>
      <c r="AH24">
        <v>23.07</v>
      </c>
      <c r="AI24">
        <v>0</v>
      </c>
      <c r="AJ24">
        <v>0</v>
      </c>
      <c r="AK24">
        <v>0.38</v>
      </c>
      <c r="AL24">
        <v>17.3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</row>
    <row r="25" spans="1:46">
      <c r="A25" t="s">
        <v>252</v>
      </c>
      <c r="G25" t="s">
        <v>67</v>
      </c>
      <c r="H25" s="74">
        <v>0.38</v>
      </c>
      <c r="I25" s="47">
        <v>0</v>
      </c>
      <c r="J25" s="47">
        <v>4.79</v>
      </c>
      <c r="K25" s="47">
        <v>102.36999999999999</v>
      </c>
      <c r="L25" s="47">
        <v>0</v>
      </c>
      <c r="M25" s="75">
        <v>0</v>
      </c>
      <c r="N25" s="74">
        <v>45.72</v>
      </c>
      <c r="O25" s="47">
        <v>87.339999999999989</v>
      </c>
      <c r="P25" s="47">
        <v>0</v>
      </c>
      <c r="Q25" s="47">
        <v>0</v>
      </c>
      <c r="R25" s="47">
        <v>0</v>
      </c>
      <c r="S25" s="75">
        <v>0</v>
      </c>
      <c r="W25">
        <v>4.79</v>
      </c>
      <c r="X25">
        <v>26.96</v>
      </c>
      <c r="Y25">
        <v>7.21</v>
      </c>
      <c r="Z25">
        <v>26.96</v>
      </c>
      <c r="AA25">
        <v>23.07</v>
      </c>
      <c r="AB25">
        <v>72.099999999999994</v>
      </c>
      <c r="AC25">
        <v>15.24</v>
      </c>
      <c r="AD25">
        <v>23.07</v>
      </c>
      <c r="AE25">
        <v>0</v>
      </c>
      <c r="AF25">
        <v>8.65</v>
      </c>
      <c r="AG25">
        <v>45.72</v>
      </c>
      <c r="AH25">
        <v>23.07</v>
      </c>
      <c r="AI25">
        <v>0</v>
      </c>
      <c r="AJ25">
        <v>0</v>
      </c>
      <c r="AK25">
        <v>0.38</v>
      </c>
      <c r="AL25">
        <v>17.3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</row>
    <row r="26" spans="1:46">
      <c r="A26" t="s">
        <v>253</v>
      </c>
      <c r="G26" t="s">
        <v>68</v>
      </c>
      <c r="H26" s="74">
        <v>0.38</v>
      </c>
      <c r="I26" s="47">
        <v>0</v>
      </c>
      <c r="J26" s="47">
        <v>4.79</v>
      </c>
      <c r="K26" s="47">
        <v>102.36999999999999</v>
      </c>
      <c r="L26" s="47">
        <v>0</v>
      </c>
      <c r="M26" s="75">
        <v>0</v>
      </c>
      <c r="N26" s="74">
        <v>45.72</v>
      </c>
      <c r="O26" s="47">
        <v>87.339999999999989</v>
      </c>
      <c r="P26" s="47">
        <v>0</v>
      </c>
      <c r="Q26" s="47">
        <v>0</v>
      </c>
      <c r="R26" s="47">
        <v>0</v>
      </c>
      <c r="S26" s="75">
        <v>0</v>
      </c>
      <c r="W26">
        <v>4.79</v>
      </c>
      <c r="X26">
        <v>26.96</v>
      </c>
      <c r="Y26">
        <v>7.21</v>
      </c>
      <c r="Z26">
        <v>26.96</v>
      </c>
      <c r="AA26">
        <v>23.07</v>
      </c>
      <c r="AB26">
        <v>72.099999999999994</v>
      </c>
      <c r="AC26">
        <v>15.24</v>
      </c>
      <c r="AD26">
        <v>23.07</v>
      </c>
      <c r="AE26">
        <v>0</v>
      </c>
      <c r="AF26">
        <v>8.65</v>
      </c>
      <c r="AG26">
        <v>45.72</v>
      </c>
      <c r="AH26">
        <v>23.07</v>
      </c>
      <c r="AI26">
        <v>0</v>
      </c>
      <c r="AJ26">
        <v>0</v>
      </c>
      <c r="AK26">
        <v>0.38</v>
      </c>
      <c r="AL26">
        <v>17.3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</row>
    <row r="27" spans="1:46">
      <c r="A27" t="s">
        <v>254</v>
      </c>
      <c r="G27" t="s">
        <v>69</v>
      </c>
      <c r="H27" s="74">
        <v>0.43</v>
      </c>
      <c r="I27" s="47">
        <v>0</v>
      </c>
      <c r="J27" s="47">
        <v>4.6900000000000004</v>
      </c>
      <c r="K27" s="47">
        <v>154.29000000000002</v>
      </c>
      <c r="L27" s="47">
        <v>0</v>
      </c>
      <c r="M27" s="75">
        <v>0</v>
      </c>
      <c r="N27" s="74">
        <v>0</v>
      </c>
      <c r="O27" s="47">
        <v>72.099999999999994</v>
      </c>
      <c r="P27" s="47">
        <v>0</v>
      </c>
      <c r="Q27" s="47">
        <v>0</v>
      </c>
      <c r="R27" s="47">
        <v>0</v>
      </c>
      <c r="S27" s="75">
        <v>0</v>
      </c>
      <c r="W27">
        <v>4.6900000000000004</v>
      </c>
      <c r="X27">
        <v>26.96</v>
      </c>
      <c r="Y27">
        <v>7.21</v>
      </c>
      <c r="Z27">
        <v>26.96</v>
      </c>
      <c r="AA27">
        <v>36.53</v>
      </c>
      <c r="AB27">
        <v>72.099999999999994</v>
      </c>
      <c r="AC27">
        <v>0</v>
      </c>
      <c r="AD27">
        <v>43.26</v>
      </c>
      <c r="AE27">
        <v>0</v>
      </c>
      <c r="AF27">
        <v>13.46</v>
      </c>
      <c r="AG27">
        <v>0</v>
      </c>
      <c r="AH27">
        <v>36.53</v>
      </c>
      <c r="AI27">
        <v>0</v>
      </c>
      <c r="AJ27">
        <v>0</v>
      </c>
      <c r="AK27">
        <v>0.43</v>
      </c>
      <c r="AL27">
        <v>17.3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</row>
    <row r="28" spans="1:46">
      <c r="A28" t="s">
        <v>255</v>
      </c>
      <c r="G28" t="s">
        <v>70</v>
      </c>
      <c r="H28" s="74">
        <v>0.43</v>
      </c>
      <c r="I28" s="47">
        <v>0</v>
      </c>
      <c r="J28" s="47">
        <v>4.6900000000000004</v>
      </c>
      <c r="K28" s="47">
        <v>154.29000000000002</v>
      </c>
      <c r="L28" s="47">
        <v>0</v>
      </c>
      <c r="M28" s="75">
        <v>0</v>
      </c>
      <c r="N28" s="74">
        <v>0</v>
      </c>
      <c r="O28" s="47">
        <v>72.099999999999994</v>
      </c>
      <c r="P28" s="47">
        <v>0</v>
      </c>
      <c r="Q28" s="47">
        <v>0</v>
      </c>
      <c r="R28" s="47">
        <v>0</v>
      </c>
      <c r="S28" s="75">
        <v>0</v>
      </c>
      <c r="W28">
        <v>4.6900000000000004</v>
      </c>
      <c r="X28">
        <v>25.24</v>
      </c>
      <c r="Y28">
        <v>7.21</v>
      </c>
      <c r="Z28">
        <v>25.24</v>
      </c>
      <c r="AA28">
        <v>36.53</v>
      </c>
      <c r="AB28">
        <v>72.099999999999994</v>
      </c>
      <c r="AC28">
        <v>0</v>
      </c>
      <c r="AD28">
        <v>43.26</v>
      </c>
      <c r="AE28">
        <v>0</v>
      </c>
      <c r="AF28">
        <v>13.46</v>
      </c>
      <c r="AG28">
        <v>0</v>
      </c>
      <c r="AH28">
        <v>36.53</v>
      </c>
      <c r="AI28">
        <v>0</v>
      </c>
      <c r="AJ28">
        <v>0</v>
      </c>
      <c r="AK28">
        <v>0.43</v>
      </c>
      <c r="AL28">
        <v>17.3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</row>
    <row r="29" spans="1:46">
      <c r="A29" t="s">
        <v>263</v>
      </c>
      <c r="G29" t="s">
        <v>71</v>
      </c>
      <c r="H29" s="74">
        <v>0.43</v>
      </c>
      <c r="I29" s="47">
        <v>0</v>
      </c>
      <c r="J29" s="47">
        <v>4.6900000000000004</v>
      </c>
      <c r="K29" s="47">
        <v>154.29000000000002</v>
      </c>
      <c r="L29" s="47">
        <v>0</v>
      </c>
      <c r="M29" s="75">
        <v>0</v>
      </c>
      <c r="N29" s="74">
        <v>0</v>
      </c>
      <c r="O29" s="47">
        <v>72.099999999999994</v>
      </c>
      <c r="P29" s="47">
        <v>0</v>
      </c>
      <c r="Q29" s="47">
        <v>0</v>
      </c>
      <c r="R29" s="47">
        <v>0</v>
      </c>
      <c r="S29" s="75">
        <v>0</v>
      </c>
      <c r="W29">
        <v>4.6900000000000004</v>
      </c>
      <c r="X29">
        <v>17.899999999999999</v>
      </c>
      <c r="Y29">
        <v>7.21</v>
      </c>
      <c r="Z29">
        <v>17.899999999999999</v>
      </c>
      <c r="AA29">
        <v>36.53</v>
      </c>
      <c r="AB29">
        <v>72.099999999999994</v>
      </c>
      <c r="AC29">
        <v>0</v>
      </c>
      <c r="AD29">
        <v>43.26</v>
      </c>
      <c r="AE29">
        <v>0</v>
      </c>
      <c r="AF29">
        <v>13.46</v>
      </c>
      <c r="AG29">
        <v>0</v>
      </c>
      <c r="AH29">
        <v>36.53</v>
      </c>
      <c r="AI29">
        <v>0</v>
      </c>
      <c r="AJ29">
        <v>0</v>
      </c>
      <c r="AK29">
        <v>0.43</v>
      </c>
      <c r="AL29">
        <v>17.3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</row>
    <row r="30" spans="1:46">
      <c r="A30" t="s">
        <v>264</v>
      </c>
      <c r="G30" t="s">
        <v>72</v>
      </c>
      <c r="H30" s="74">
        <v>0.43</v>
      </c>
      <c r="I30" s="47">
        <v>0</v>
      </c>
      <c r="J30" s="47">
        <v>5.0100000000000007</v>
      </c>
      <c r="K30" s="47">
        <v>154.29000000000002</v>
      </c>
      <c r="L30" s="47">
        <v>0</v>
      </c>
      <c r="M30" s="75">
        <v>0</v>
      </c>
      <c r="N30" s="74">
        <v>0</v>
      </c>
      <c r="O30" s="47">
        <v>72.099999999999994</v>
      </c>
      <c r="P30" s="47">
        <v>0</v>
      </c>
      <c r="Q30" s="47">
        <v>0</v>
      </c>
      <c r="R30" s="47">
        <v>0</v>
      </c>
      <c r="S30" s="75">
        <v>0</v>
      </c>
      <c r="W30">
        <v>4.6900000000000004</v>
      </c>
      <c r="X30">
        <v>17.899999999999999</v>
      </c>
      <c r="Y30">
        <v>7.21</v>
      </c>
      <c r="Z30">
        <v>17.899999999999999</v>
      </c>
      <c r="AA30">
        <v>36.53</v>
      </c>
      <c r="AB30">
        <v>72.099999999999994</v>
      </c>
      <c r="AC30">
        <v>0</v>
      </c>
      <c r="AD30">
        <v>43.26</v>
      </c>
      <c r="AE30">
        <v>0</v>
      </c>
      <c r="AF30">
        <v>13.46</v>
      </c>
      <c r="AG30">
        <v>0</v>
      </c>
      <c r="AH30">
        <v>36.53</v>
      </c>
      <c r="AI30">
        <v>0</v>
      </c>
      <c r="AJ30">
        <v>0</v>
      </c>
      <c r="AK30">
        <v>0.43</v>
      </c>
      <c r="AL30">
        <v>17.3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0.32</v>
      </c>
      <c r="AT30">
        <v>0</v>
      </c>
    </row>
    <row r="31" spans="1:46">
      <c r="A31" t="s">
        <v>274</v>
      </c>
      <c r="G31" t="s">
        <v>73</v>
      </c>
      <c r="H31" s="74">
        <v>0.48</v>
      </c>
      <c r="I31" s="47">
        <v>0</v>
      </c>
      <c r="J31" s="47">
        <v>6.38</v>
      </c>
      <c r="K31" s="47">
        <v>154.29000000000002</v>
      </c>
      <c r="L31" s="47">
        <v>0</v>
      </c>
      <c r="M31" s="75">
        <v>0</v>
      </c>
      <c r="N31" s="74">
        <v>0</v>
      </c>
      <c r="O31" s="47">
        <v>72.099999999999994</v>
      </c>
      <c r="P31" s="47">
        <v>0</v>
      </c>
      <c r="Q31" s="47">
        <v>0</v>
      </c>
      <c r="R31" s="47">
        <v>0</v>
      </c>
      <c r="S31" s="75">
        <v>0</v>
      </c>
      <c r="W31">
        <v>4.5999999999999996</v>
      </c>
      <c r="X31">
        <v>32</v>
      </c>
      <c r="Y31">
        <v>7.21</v>
      </c>
      <c r="Z31">
        <v>0</v>
      </c>
      <c r="AA31">
        <v>36.53</v>
      </c>
      <c r="AB31">
        <v>72.099999999999994</v>
      </c>
      <c r="AC31">
        <v>0</v>
      </c>
      <c r="AD31">
        <v>43.26</v>
      </c>
      <c r="AE31">
        <v>0</v>
      </c>
      <c r="AF31">
        <v>13.46</v>
      </c>
      <c r="AG31">
        <v>0</v>
      </c>
      <c r="AH31">
        <v>36.53</v>
      </c>
      <c r="AI31">
        <v>0</v>
      </c>
      <c r="AJ31">
        <v>0</v>
      </c>
      <c r="AK31">
        <v>0.48</v>
      </c>
      <c r="AL31">
        <v>17.3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1.78</v>
      </c>
      <c r="AT31">
        <v>0</v>
      </c>
    </row>
    <row r="32" spans="1:46">
      <c r="A32" t="s">
        <v>275</v>
      </c>
      <c r="G32" t="s">
        <v>74</v>
      </c>
      <c r="H32" s="74">
        <v>0.48</v>
      </c>
      <c r="I32" s="47">
        <v>0</v>
      </c>
      <c r="J32" s="47">
        <v>8.16</v>
      </c>
      <c r="K32" s="47">
        <v>154.29000000000002</v>
      </c>
      <c r="L32" s="47">
        <v>0</v>
      </c>
      <c r="M32" s="75">
        <v>0</v>
      </c>
      <c r="N32" s="74">
        <v>0</v>
      </c>
      <c r="O32" s="47">
        <v>72.099999999999994</v>
      </c>
      <c r="P32" s="47">
        <v>0</v>
      </c>
      <c r="Q32" s="47">
        <v>0</v>
      </c>
      <c r="R32" s="47">
        <v>0</v>
      </c>
      <c r="S32" s="75">
        <v>0</v>
      </c>
      <c r="W32">
        <v>4.5999999999999996</v>
      </c>
      <c r="X32">
        <v>31.41</v>
      </c>
      <c r="Y32">
        <v>7.21</v>
      </c>
      <c r="Z32">
        <v>31.41</v>
      </c>
      <c r="AA32">
        <v>36.53</v>
      </c>
      <c r="AB32">
        <v>72.099999999999994</v>
      </c>
      <c r="AC32">
        <v>0</v>
      </c>
      <c r="AD32">
        <v>43.26</v>
      </c>
      <c r="AE32">
        <v>0</v>
      </c>
      <c r="AF32">
        <v>13.46</v>
      </c>
      <c r="AG32">
        <v>0</v>
      </c>
      <c r="AH32">
        <v>36.53</v>
      </c>
      <c r="AI32">
        <v>0</v>
      </c>
      <c r="AJ32">
        <v>0</v>
      </c>
      <c r="AK32">
        <v>0.48</v>
      </c>
      <c r="AL32">
        <v>17.3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3.56</v>
      </c>
      <c r="AT32">
        <v>0</v>
      </c>
    </row>
    <row r="33" spans="1:46">
      <c r="A33" t="s">
        <v>276</v>
      </c>
      <c r="G33" t="s">
        <v>75</v>
      </c>
      <c r="H33" s="74">
        <v>0.48</v>
      </c>
      <c r="I33" s="47">
        <v>0</v>
      </c>
      <c r="J33" s="47">
        <v>10.399999999999999</v>
      </c>
      <c r="K33" s="47">
        <v>154.29000000000002</v>
      </c>
      <c r="L33" s="47">
        <v>0</v>
      </c>
      <c r="M33" s="75">
        <v>0</v>
      </c>
      <c r="N33" s="74">
        <v>0</v>
      </c>
      <c r="O33" s="47">
        <v>72.099999999999994</v>
      </c>
      <c r="P33" s="47">
        <v>0</v>
      </c>
      <c r="Q33" s="47">
        <v>0</v>
      </c>
      <c r="R33" s="47">
        <v>0</v>
      </c>
      <c r="S33" s="75">
        <v>0</v>
      </c>
      <c r="W33">
        <v>4.5999999999999996</v>
      </c>
      <c r="X33">
        <v>31.41</v>
      </c>
      <c r="Y33">
        <v>7.21</v>
      </c>
      <c r="Z33">
        <v>31.41</v>
      </c>
      <c r="AA33">
        <v>36.53</v>
      </c>
      <c r="AB33">
        <v>72.099999999999994</v>
      </c>
      <c r="AC33">
        <v>0</v>
      </c>
      <c r="AD33">
        <v>43.26</v>
      </c>
      <c r="AE33">
        <v>0</v>
      </c>
      <c r="AF33">
        <v>13.46</v>
      </c>
      <c r="AG33">
        <v>0</v>
      </c>
      <c r="AH33">
        <v>36.53</v>
      </c>
      <c r="AI33">
        <v>0</v>
      </c>
      <c r="AJ33">
        <v>0</v>
      </c>
      <c r="AK33">
        <v>0.48</v>
      </c>
      <c r="AL33">
        <v>17.3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5.8</v>
      </c>
      <c r="AT33">
        <v>0</v>
      </c>
    </row>
    <row r="34" spans="1:46">
      <c r="A34" t="s">
        <v>277</v>
      </c>
      <c r="G34" t="s">
        <v>76</v>
      </c>
      <c r="H34" s="74">
        <v>0.48</v>
      </c>
      <c r="I34" s="47">
        <v>0</v>
      </c>
      <c r="J34" s="47">
        <v>13.26</v>
      </c>
      <c r="K34" s="47">
        <v>154.29000000000002</v>
      </c>
      <c r="L34" s="47">
        <v>0</v>
      </c>
      <c r="M34" s="75">
        <v>0</v>
      </c>
      <c r="N34" s="74">
        <v>0</v>
      </c>
      <c r="O34" s="47">
        <v>72.099999999999994</v>
      </c>
      <c r="P34" s="47">
        <v>0</v>
      </c>
      <c r="Q34" s="47">
        <v>0</v>
      </c>
      <c r="R34" s="47">
        <v>0</v>
      </c>
      <c r="S34" s="75">
        <v>0</v>
      </c>
      <c r="W34">
        <v>4.5999999999999996</v>
      </c>
      <c r="X34">
        <v>31.41</v>
      </c>
      <c r="Y34">
        <v>7.21</v>
      </c>
      <c r="Z34">
        <v>31.41</v>
      </c>
      <c r="AA34">
        <v>36.53</v>
      </c>
      <c r="AB34">
        <v>72.099999999999994</v>
      </c>
      <c r="AC34">
        <v>0</v>
      </c>
      <c r="AD34">
        <v>43.26</v>
      </c>
      <c r="AE34">
        <v>0</v>
      </c>
      <c r="AF34">
        <v>13.46</v>
      </c>
      <c r="AG34">
        <v>0</v>
      </c>
      <c r="AH34">
        <v>36.53</v>
      </c>
      <c r="AI34">
        <v>0</v>
      </c>
      <c r="AJ34">
        <v>0</v>
      </c>
      <c r="AK34">
        <v>0.48</v>
      </c>
      <c r="AL34">
        <v>17.3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8.66</v>
      </c>
      <c r="AT34">
        <v>0</v>
      </c>
    </row>
    <row r="35" spans="1:46">
      <c r="A35" t="s">
        <v>279</v>
      </c>
      <c r="G35" t="s">
        <v>77</v>
      </c>
      <c r="H35" s="74">
        <v>0.87</v>
      </c>
      <c r="I35" s="47">
        <v>0</v>
      </c>
      <c r="J35" s="47">
        <v>16.079999999999998</v>
      </c>
      <c r="K35" s="47">
        <v>154.29000000000002</v>
      </c>
      <c r="L35" s="47">
        <v>0</v>
      </c>
      <c r="M35" s="75">
        <v>0</v>
      </c>
      <c r="N35" s="74">
        <v>0</v>
      </c>
      <c r="O35" s="47">
        <v>72.099999999999994</v>
      </c>
      <c r="P35" s="47">
        <v>0</v>
      </c>
      <c r="Q35" s="47">
        <v>0</v>
      </c>
      <c r="R35" s="47">
        <v>0</v>
      </c>
      <c r="S35" s="75">
        <v>0</v>
      </c>
      <c r="W35">
        <v>6.08</v>
      </c>
      <c r="X35">
        <v>32</v>
      </c>
      <c r="Y35">
        <v>7.21</v>
      </c>
      <c r="Z35">
        <v>32</v>
      </c>
      <c r="AA35">
        <v>36.53</v>
      </c>
      <c r="AB35">
        <v>72.099999999999994</v>
      </c>
      <c r="AC35">
        <v>0</v>
      </c>
      <c r="AD35">
        <v>43.26</v>
      </c>
      <c r="AE35">
        <v>0</v>
      </c>
      <c r="AF35">
        <v>13.46</v>
      </c>
      <c r="AG35">
        <v>0</v>
      </c>
      <c r="AH35">
        <v>36.53</v>
      </c>
      <c r="AI35">
        <v>0</v>
      </c>
      <c r="AJ35">
        <v>0</v>
      </c>
      <c r="AK35">
        <v>0.87</v>
      </c>
      <c r="AL35">
        <v>17.3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10</v>
      </c>
      <c r="AT35">
        <v>0</v>
      </c>
    </row>
    <row r="36" spans="1:46">
      <c r="A36" t="s">
        <v>309</v>
      </c>
      <c r="G36" t="s">
        <v>78</v>
      </c>
      <c r="H36" s="74">
        <v>0.87</v>
      </c>
      <c r="I36" s="47">
        <v>0</v>
      </c>
      <c r="J36" s="47">
        <v>20.149999999999999</v>
      </c>
      <c r="K36" s="47">
        <v>154.29000000000002</v>
      </c>
      <c r="L36" s="47">
        <v>0</v>
      </c>
      <c r="M36" s="75">
        <v>0</v>
      </c>
      <c r="N36" s="74">
        <v>0</v>
      </c>
      <c r="O36" s="47">
        <v>72.099999999999994</v>
      </c>
      <c r="P36" s="47">
        <v>0</v>
      </c>
      <c r="Q36" s="47">
        <v>0</v>
      </c>
      <c r="R36" s="47">
        <v>0</v>
      </c>
      <c r="S36" s="75">
        <v>0</v>
      </c>
      <c r="W36">
        <v>6.08</v>
      </c>
      <c r="X36">
        <v>32</v>
      </c>
      <c r="Y36">
        <v>7.21</v>
      </c>
      <c r="Z36">
        <v>32</v>
      </c>
      <c r="AA36">
        <v>36.53</v>
      </c>
      <c r="AB36">
        <v>72.099999999999994</v>
      </c>
      <c r="AC36">
        <v>0</v>
      </c>
      <c r="AD36">
        <v>43.26</v>
      </c>
      <c r="AE36">
        <v>0</v>
      </c>
      <c r="AF36">
        <v>13.46</v>
      </c>
      <c r="AG36">
        <v>0</v>
      </c>
      <c r="AH36">
        <v>36.53</v>
      </c>
      <c r="AI36">
        <v>0</v>
      </c>
      <c r="AJ36">
        <v>0</v>
      </c>
      <c r="AK36">
        <v>0.87</v>
      </c>
      <c r="AL36">
        <v>17.3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14.07</v>
      </c>
      <c r="AT36">
        <v>0</v>
      </c>
    </row>
    <row r="37" spans="1:46">
      <c r="A37" t="s">
        <v>310</v>
      </c>
      <c r="G37" t="s">
        <v>79</v>
      </c>
      <c r="H37" s="74">
        <v>0.87</v>
      </c>
      <c r="I37" s="47">
        <v>0</v>
      </c>
      <c r="J37" s="47">
        <v>24.58</v>
      </c>
      <c r="K37" s="47">
        <v>154.29000000000002</v>
      </c>
      <c r="L37" s="47">
        <v>0</v>
      </c>
      <c r="M37" s="75">
        <v>0</v>
      </c>
      <c r="N37" s="74">
        <v>0</v>
      </c>
      <c r="O37" s="47">
        <v>72.099999999999994</v>
      </c>
      <c r="P37" s="47">
        <v>0</v>
      </c>
      <c r="Q37" s="47">
        <v>0</v>
      </c>
      <c r="R37" s="47">
        <v>0</v>
      </c>
      <c r="S37" s="75">
        <v>0</v>
      </c>
      <c r="W37">
        <v>6.08</v>
      </c>
      <c r="X37">
        <v>32</v>
      </c>
      <c r="Y37">
        <v>7.21</v>
      </c>
      <c r="Z37">
        <v>32</v>
      </c>
      <c r="AA37">
        <v>36.53</v>
      </c>
      <c r="AB37">
        <v>72.099999999999994</v>
      </c>
      <c r="AC37">
        <v>0</v>
      </c>
      <c r="AD37">
        <v>43.26</v>
      </c>
      <c r="AE37">
        <v>0</v>
      </c>
      <c r="AF37">
        <v>13.46</v>
      </c>
      <c r="AG37">
        <v>0</v>
      </c>
      <c r="AH37">
        <v>36.53</v>
      </c>
      <c r="AI37">
        <v>0</v>
      </c>
      <c r="AJ37">
        <v>0</v>
      </c>
      <c r="AK37">
        <v>0.87</v>
      </c>
      <c r="AL37">
        <v>17.3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18.5</v>
      </c>
      <c r="AT37">
        <v>0</v>
      </c>
    </row>
    <row r="38" spans="1:46">
      <c r="A38" t="s">
        <v>311</v>
      </c>
      <c r="G38" t="s">
        <v>80</v>
      </c>
      <c r="H38" s="74">
        <v>0.87</v>
      </c>
      <c r="I38" s="47">
        <v>0</v>
      </c>
      <c r="J38" s="47">
        <v>28.78</v>
      </c>
      <c r="K38" s="47">
        <v>154.29000000000002</v>
      </c>
      <c r="L38" s="47">
        <v>0</v>
      </c>
      <c r="M38" s="75">
        <v>0</v>
      </c>
      <c r="N38" s="74">
        <v>0</v>
      </c>
      <c r="O38" s="47">
        <v>72.099999999999994</v>
      </c>
      <c r="P38" s="47">
        <v>0</v>
      </c>
      <c r="Q38" s="47">
        <v>0</v>
      </c>
      <c r="R38" s="47">
        <v>0</v>
      </c>
      <c r="S38" s="75">
        <v>0</v>
      </c>
      <c r="W38">
        <v>6.08</v>
      </c>
      <c r="X38">
        <v>32</v>
      </c>
      <c r="Y38">
        <v>7.21</v>
      </c>
      <c r="Z38">
        <v>32</v>
      </c>
      <c r="AA38">
        <v>36.53</v>
      </c>
      <c r="AB38">
        <v>72.099999999999994</v>
      </c>
      <c r="AC38">
        <v>0</v>
      </c>
      <c r="AD38">
        <v>43.26</v>
      </c>
      <c r="AE38">
        <v>0</v>
      </c>
      <c r="AF38">
        <v>13.46</v>
      </c>
      <c r="AG38">
        <v>0</v>
      </c>
      <c r="AH38">
        <v>36.53</v>
      </c>
      <c r="AI38">
        <v>0</v>
      </c>
      <c r="AJ38">
        <v>0</v>
      </c>
      <c r="AK38">
        <v>0.87</v>
      </c>
      <c r="AL38">
        <v>17.3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22.7</v>
      </c>
      <c r="AT38">
        <v>0</v>
      </c>
    </row>
    <row r="39" spans="1:46">
      <c r="A39" t="s">
        <v>312</v>
      </c>
      <c r="G39" t="s">
        <v>81</v>
      </c>
      <c r="H39" s="74">
        <v>0.87</v>
      </c>
      <c r="I39" s="47">
        <v>0</v>
      </c>
      <c r="J39" s="47">
        <v>32.590000000000003</v>
      </c>
      <c r="K39" s="47">
        <v>129.47999999999999</v>
      </c>
      <c r="L39" s="47">
        <v>0</v>
      </c>
      <c r="M39" s="75">
        <v>0</v>
      </c>
      <c r="N39" s="74">
        <v>0</v>
      </c>
      <c r="O39" s="47">
        <v>72.099999999999994</v>
      </c>
      <c r="P39" s="47">
        <v>0</v>
      </c>
      <c r="Q39" s="47">
        <v>0</v>
      </c>
      <c r="R39" s="47">
        <v>0</v>
      </c>
      <c r="S39" s="75">
        <v>0</v>
      </c>
      <c r="W39">
        <v>6.08</v>
      </c>
      <c r="X39">
        <v>13.39</v>
      </c>
      <c r="Y39">
        <v>7.21</v>
      </c>
      <c r="Z39">
        <v>32</v>
      </c>
      <c r="AA39">
        <v>23.07</v>
      </c>
      <c r="AB39">
        <v>72.099999999999994</v>
      </c>
      <c r="AC39">
        <v>0</v>
      </c>
      <c r="AD39">
        <v>23.07</v>
      </c>
      <c r="AE39">
        <v>0</v>
      </c>
      <c r="AF39">
        <v>8.65</v>
      </c>
      <c r="AG39">
        <v>0</v>
      </c>
      <c r="AH39">
        <v>23.07</v>
      </c>
      <c r="AI39">
        <v>0</v>
      </c>
      <c r="AJ39">
        <v>0</v>
      </c>
      <c r="AK39">
        <v>0.87</v>
      </c>
      <c r="AL39">
        <v>17.3</v>
      </c>
      <c r="AM39">
        <v>0</v>
      </c>
      <c r="AN39">
        <v>0</v>
      </c>
      <c r="AO39">
        <v>2.6</v>
      </c>
      <c r="AP39">
        <v>0</v>
      </c>
      <c r="AQ39">
        <v>0</v>
      </c>
      <c r="AR39">
        <v>24.51</v>
      </c>
      <c r="AS39">
        <v>26.51</v>
      </c>
      <c r="AT39">
        <v>0</v>
      </c>
    </row>
    <row r="40" spans="1:46">
      <c r="A40" t="s">
        <v>329</v>
      </c>
      <c r="G40" t="s">
        <v>82</v>
      </c>
      <c r="H40" s="74">
        <v>0.87</v>
      </c>
      <c r="I40" s="47">
        <v>0</v>
      </c>
      <c r="J40" s="47">
        <v>36.56</v>
      </c>
      <c r="K40" s="47">
        <v>137.45999999999998</v>
      </c>
      <c r="L40" s="47">
        <v>0</v>
      </c>
      <c r="M40" s="75">
        <v>0</v>
      </c>
      <c r="N40" s="74">
        <v>0</v>
      </c>
      <c r="O40" s="47">
        <v>72.099999999999994</v>
      </c>
      <c r="P40" s="47">
        <v>0</v>
      </c>
      <c r="Q40" s="47">
        <v>0</v>
      </c>
      <c r="R40" s="47">
        <v>0</v>
      </c>
      <c r="S40" s="75">
        <v>0</v>
      </c>
      <c r="W40">
        <v>6.08</v>
      </c>
      <c r="X40">
        <v>13.39</v>
      </c>
      <c r="Y40">
        <v>7.21</v>
      </c>
      <c r="Z40">
        <v>32</v>
      </c>
      <c r="AA40">
        <v>23.07</v>
      </c>
      <c r="AB40">
        <v>72.099999999999994</v>
      </c>
      <c r="AC40">
        <v>0</v>
      </c>
      <c r="AD40">
        <v>23.07</v>
      </c>
      <c r="AE40">
        <v>0</v>
      </c>
      <c r="AF40">
        <v>8.65</v>
      </c>
      <c r="AG40">
        <v>0</v>
      </c>
      <c r="AH40">
        <v>23.07</v>
      </c>
      <c r="AI40">
        <v>0</v>
      </c>
      <c r="AJ40">
        <v>0</v>
      </c>
      <c r="AK40">
        <v>0.87</v>
      </c>
      <c r="AL40">
        <v>17.3</v>
      </c>
      <c r="AM40">
        <v>0</v>
      </c>
      <c r="AN40">
        <v>0</v>
      </c>
      <c r="AO40">
        <v>3.08</v>
      </c>
      <c r="AP40">
        <v>0</v>
      </c>
      <c r="AQ40">
        <v>0</v>
      </c>
      <c r="AR40">
        <v>32.01</v>
      </c>
      <c r="AS40">
        <v>30.48</v>
      </c>
      <c r="AT40">
        <v>0</v>
      </c>
    </row>
    <row r="41" spans="1:46">
      <c r="A41" t="s">
        <v>330</v>
      </c>
      <c r="G41" t="s">
        <v>83</v>
      </c>
      <c r="H41" s="74">
        <v>0.87</v>
      </c>
      <c r="I41" s="47">
        <v>0</v>
      </c>
      <c r="J41" s="47">
        <v>36.08</v>
      </c>
      <c r="K41" s="47">
        <v>141.5</v>
      </c>
      <c r="L41" s="47">
        <v>0</v>
      </c>
      <c r="M41" s="75">
        <v>0</v>
      </c>
      <c r="N41" s="74">
        <v>0</v>
      </c>
      <c r="O41" s="47">
        <v>72.099999999999994</v>
      </c>
      <c r="P41" s="47">
        <v>0</v>
      </c>
      <c r="Q41" s="47">
        <v>0</v>
      </c>
      <c r="R41" s="47">
        <v>0</v>
      </c>
      <c r="S41" s="75">
        <v>0</v>
      </c>
      <c r="W41">
        <v>6.08</v>
      </c>
      <c r="X41">
        <v>22.7</v>
      </c>
      <c r="Y41">
        <v>7.21</v>
      </c>
      <c r="Z41">
        <v>22.7</v>
      </c>
      <c r="AA41">
        <v>23.07</v>
      </c>
      <c r="AB41">
        <v>72.099999999999994</v>
      </c>
      <c r="AC41">
        <v>0</v>
      </c>
      <c r="AD41">
        <v>23.07</v>
      </c>
      <c r="AE41">
        <v>0</v>
      </c>
      <c r="AF41">
        <v>8.65</v>
      </c>
      <c r="AG41">
        <v>0</v>
      </c>
      <c r="AH41">
        <v>23.07</v>
      </c>
      <c r="AI41">
        <v>0</v>
      </c>
      <c r="AJ41">
        <v>0</v>
      </c>
      <c r="AK41">
        <v>0.87</v>
      </c>
      <c r="AL41">
        <v>17.3</v>
      </c>
      <c r="AM41">
        <v>0</v>
      </c>
      <c r="AN41">
        <v>0</v>
      </c>
      <c r="AO41">
        <v>1.25</v>
      </c>
      <c r="AP41">
        <v>0</v>
      </c>
      <c r="AQ41">
        <v>0</v>
      </c>
      <c r="AR41">
        <v>37.880000000000003</v>
      </c>
      <c r="AS41">
        <v>30</v>
      </c>
      <c r="AT41">
        <v>0</v>
      </c>
    </row>
    <row r="42" spans="1:46">
      <c r="A42" t="s">
        <v>331</v>
      </c>
      <c r="G42" t="s">
        <v>84</v>
      </c>
      <c r="H42" s="74">
        <v>0.87</v>
      </c>
      <c r="I42" s="47">
        <v>0</v>
      </c>
      <c r="J42" s="47">
        <v>37.75</v>
      </c>
      <c r="K42" s="47">
        <v>143.13</v>
      </c>
      <c r="L42" s="47">
        <v>0</v>
      </c>
      <c r="M42" s="75">
        <v>0</v>
      </c>
      <c r="N42" s="74">
        <v>0</v>
      </c>
      <c r="O42" s="47">
        <v>72.099999999999994</v>
      </c>
      <c r="P42" s="47">
        <v>0</v>
      </c>
      <c r="Q42" s="47">
        <v>0</v>
      </c>
      <c r="R42" s="47">
        <v>0</v>
      </c>
      <c r="S42" s="75">
        <v>0</v>
      </c>
      <c r="W42">
        <v>6.08</v>
      </c>
      <c r="X42">
        <v>26.96</v>
      </c>
      <c r="Y42">
        <v>7.21</v>
      </c>
      <c r="Z42">
        <v>26.96</v>
      </c>
      <c r="AA42">
        <v>23.07</v>
      </c>
      <c r="AB42">
        <v>72.099999999999994</v>
      </c>
      <c r="AC42">
        <v>0</v>
      </c>
      <c r="AD42">
        <v>23.07</v>
      </c>
      <c r="AE42">
        <v>0</v>
      </c>
      <c r="AF42">
        <v>8.65</v>
      </c>
      <c r="AG42">
        <v>0</v>
      </c>
      <c r="AH42">
        <v>23.07</v>
      </c>
      <c r="AI42">
        <v>0</v>
      </c>
      <c r="AJ42">
        <v>0</v>
      </c>
      <c r="AK42">
        <v>0.87</v>
      </c>
      <c r="AL42">
        <v>17.3</v>
      </c>
      <c r="AM42">
        <v>0</v>
      </c>
      <c r="AN42">
        <v>0</v>
      </c>
      <c r="AO42">
        <v>2.31</v>
      </c>
      <c r="AP42">
        <v>0</v>
      </c>
      <c r="AQ42">
        <v>0</v>
      </c>
      <c r="AR42">
        <v>38.450000000000003</v>
      </c>
      <c r="AS42">
        <v>31.67</v>
      </c>
      <c r="AT42">
        <v>0</v>
      </c>
    </row>
    <row r="43" spans="1:46">
      <c r="A43" t="s">
        <v>337</v>
      </c>
      <c r="G43" t="s">
        <v>85</v>
      </c>
      <c r="H43" s="74">
        <v>0.87</v>
      </c>
      <c r="I43" s="47">
        <v>0</v>
      </c>
      <c r="J43" s="47">
        <v>39.31</v>
      </c>
      <c r="K43" s="47">
        <v>147.64999999999998</v>
      </c>
      <c r="L43" s="47">
        <v>0</v>
      </c>
      <c r="M43" s="75">
        <v>0</v>
      </c>
      <c r="N43" s="74">
        <v>0</v>
      </c>
      <c r="O43" s="47">
        <v>72.099999999999994</v>
      </c>
      <c r="P43" s="47">
        <v>0</v>
      </c>
      <c r="Q43" s="47">
        <v>0</v>
      </c>
      <c r="R43" s="47">
        <v>0</v>
      </c>
      <c r="S43" s="75">
        <v>0</v>
      </c>
      <c r="W43">
        <v>5.98</v>
      </c>
      <c r="X43">
        <v>26.96</v>
      </c>
      <c r="Y43">
        <v>7.21</v>
      </c>
      <c r="Z43">
        <v>26.96</v>
      </c>
      <c r="AA43">
        <v>23.07</v>
      </c>
      <c r="AB43">
        <v>72.099999999999994</v>
      </c>
      <c r="AC43">
        <v>0</v>
      </c>
      <c r="AD43">
        <v>23.07</v>
      </c>
      <c r="AE43">
        <v>0</v>
      </c>
      <c r="AF43">
        <v>8.65</v>
      </c>
      <c r="AG43">
        <v>0</v>
      </c>
      <c r="AH43">
        <v>23.07</v>
      </c>
      <c r="AI43">
        <v>0</v>
      </c>
      <c r="AJ43">
        <v>0</v>
      </c>
      <c r="AK43">
        <v>0.87</v>
      </c>
      <c r="AL43">
        <v>17.3</v>
      </c>
      <c r="AM43">
        <v>0</v>
      </c>
      <c r="AN43">
        <v>0</v>
      </c>
      <c r="AO43">
        <v>6.83</v>
      </c>
      <c r="AP43">
        <v>0</v>
      </c>
      <c r="AQ43">
        <v>0</v>
      </c>
      <c r="AR43">
        <v>38.450000000000003</v>
      </c>
      <c r="AS43">
        <v>33.33</v>
      </c>
      <c r="AT43">
        <v>0</v>
      </c>
    </row>
    <row r="44" spans="1:46">
      <c r="A44" t="s">
        <v>339</v>
      </c>
      <c r="G44" t="s">
        <v>86</v>
      </c>
      <c r="H44" s="74">
        <v>0.87</v>
      </c>
      <c r="I44" s="47">
        <v>0</v>
      </c>
      <c r="J44" s="47">
        <v>40.980000000000004</v>
      </c>
      <c r="K44" s="47">
        <v>150.82</v>
      </c>
      <c r="L44" s="47">
        <v>0</v>
      </c>
      <c r="M44" s="75">
        <v>0</v>
      </c>
      <c r="N44" s="74">
        <v>0</v>
      </c>
      <c r="O44" s="47">
        <v>72.099999999999994</v>
      </c>
      <c r="P44" s="47">
        <v>0</v>
      </c>
      <c r="Q44" s="47">
        <v>0</v>
      </c>
      <c r="R44" s="47">
        <v>0</v>
      </c>
      <c r="S44" s="75">
        <v>0</v>
      </c>
      <c r="W44">
        <v>5.98</v>
      </c>
      <c r="X44">
        <v>26.96</v>
      </c>
      <c r="Y44">
        <v>7.21</v>
      </c>
      <c r="Z44">
        <v>26.96</v>
      </c>
      <c r="AA44">
        <v>23.07</v>
      </c>
      <c r="AB44">
        <v>72.099999999999994</v>
      </c>
      <c r="AC44">
        <v>0</v>
      </c>
      <c r="AD44">
        <v>23.07</v>
      </c>
      <c r="AE44">
        <v>0</v>
      </c>
      <c r="AF44">
        <v>8.65</v>
      </c>
      <c r="AG44">
        <v>0</v>
      </c>
      <c r="AH44">
        <v>23.07</v>
      </c>
      <c r="AI44">
        <v>0</v>
      </c>
      <c r="AJ44">
        <v>0</v>
      </c>
      <c r="AK44">
        <v>0.87</v>
      </c>
      <c r="AL44">
        <v>17.3</v>
      </c>
      <c r="AM44">
        <v>0</v>
      </c>
      <c r="AN44">
        <v>0</v>
      </c>
      <c r="AO44">
        <v>10</v>
      </c>
      <c r="AP44">
        <v>0</v>
      </c>
      <c r="AQ44">
        <v>0</v>
      </c>
      <c r="AR44">
        <v>38.450000000000003</v>
      </c>
      <c r="AS44">
        <v>35</v>
      </c>
      <c r="AT44">
        <v>0</v>
      </c>
    </row>
    <row r="45" spans="1:46">
      <c r="A45" t="s">
        <v>358</v>
      </c>
      <c r="G45" t="s">
        <v>87</v>
      </c>
      <c r="H45" s="74">
        <v>0.87</v>
      </c>
      <c r="I45" s="47">
        <v>0</v>
      </c>
      <c r="J45" s="47">
        <v>44.31</v>
      </c>
      <c r="K45" s="47">
        <v>152.16</v>
      </c>
      <c r="L45" s="47">
        <v>0</v>
      </c>
      <c r="M45" s="75">
        <v>0</v>
      </c>
      <c r="N45" s="74">
        <v>0</v>
      </c>
      <c r="O45" s="47">
        <v>72.099999999999994</v>
      </c>
      <c r="P45" s="47">
        <v>0</v>
      </c>
      <c r="Q45" s="47">
        <v>0</v>
      </c>
      <c r="R45" s="47">
        <v>0</v>
      </c>
      <c r="S45" s="75">
        <v>0</v>
      </c>
      <c r="W45">
        <v>5.98</v>
      </c>
      <c r="X45">
        <v>26.96</v>
      </c>
      <c r="Y45">
        <v>7.21</v>
      </c>
      <c r="Z45">
        <v>26.96</v>
      </c>
      <c r="AA45">
        <v>23.07</v>
      </c>
      <c r="AB45">
        <v>72.099999999999994</v>
      </c>
      <c r="AC45">
        <v>0</v>
      </c>
      <c r="AD45">
        <v>23.07</v>
      </c>
      <c r="AE45">
        <v>0</v>
      </c>
      <c r="AF45">
        <v>8.65</v>
      </c>
      <c r="AG45">
        <v>0</v>
      </c>
      <c r="AH45">
        <v>23.07</v>
      </c>
      <c r="AI45">
        <v>0</v>
      </c>
      <c r="AJ45">
        <v>0</v>
      </c>
      <c r="AK45">
        <v>0.87</v>
      </c>
      <c r="AL45">
        <v>17.3</v>
      </c>
      <c r="AM45">
        <v>0</v>
      </c>
      <c r="AN45">
        <v>0</v>
      </c>
      <c r="AO45">
        <v>11.34</v>
      </c>
      <c r="AP45">
        <v>0</v>
      </c>
      <c r="AQ45">
        <v>0</v>
      </c>
      <c r="AR45">
        <v>38.450000000000003</v>
      </c>
      <c r="AS45">
        <v>38.33</v>
      </c>
      <c r="AT45">
        <v>0</v>
      </c>
    </row>
    <row r="46" spans="1:46">
      <c r="A46" t="s">
        <v>359</v>
      </c>
      <c r="G46" t="s">
        <v>88</v>
      </c>
      <c r="H46" s="74">
        <v>0.87</v>
      </c>
      <c r="I46" s="47">
        <v>0</v>
      </c>
      <c r="J46" s="47">
        <v>52.650000000000006</v>
      </c>
      <c r="K46" s="47">
        <v>153.41</v>
      </c>
      <c r="L46" s="47">
        <v>0</v>
      </c>
      <c r="M46" s="75">
        <v>0</v>
      </c>
      <c r="N46" s="74">
        <v>0</v>
      </c>
      <c r="O46" s="47">
        <v>72.099999999999994</v>
      </c>
      <c r="P46" s="47">
        <v>0</v>
      </c>
      <c r="Q46" s="47">
        <v>0</v>
      </c>
      <c r="R46" s="47">
        <v>0</v>
      </c>
      <c r="S46" s="75">
        <v>0</v>
      </c>
      <c r="W46">
        <v>5.98</v>
      </c>
      <c r="X46">
        <v>26.96</v>
      </c>
      <c r="Y46">
        <v>7.21</v>
      </c>
      <c r="Z46">
        <v>26.96</v>
      </c>
      <c r="AA46">
        <v>23.07</v>
      </c>
      <c r="AB46">
        <v>72.099999999999994</v>
      </c>
      <c r="AC46">
        <v>0</v>
      </c>
      <c r="AD46">
        <v>23.07</v>
      </c>
      <c r="AE46">
        <v>0</v>
      </c>
      <c r="AF46">
        <v>8.65</v>
      </c>
      <c r="AG46">
        <v>0</v>
      </c>
      <c r="AH46">
        <v>23.07</v>
      </c>
      <c r="AI46">
        <v>0</v>
      </c>
      <c r="AJ46">
        <v>0</v>
      </c>
      <c r="AK46">
        <v>0.87</v>
      </c>
      <c r="AL46">
        <v>17.3</v>
      </c>
      <c r="AM46">
        <v>0</v>
      </c>
      <c r="AN46">
        <v>0</v>
      </c>
      <c r="AO46">
        <v>12.59</v>
      </c>
      <c r="AP46">
        <v>0</v>
      </c>
      <c r="AQ46">
        <v>0</v>
      </c>
      <c r="AR46">
        <v>38.450000000000003</v>
      </c>
      <c r="AS46">
        <v>46.67</v>
      </c>
      <c r="AT46">
        <v>0</v>
      </c>
    </row>
    <row r="47" spans="1:46">
      <c r="A47" t="s">
        <v>360</v>
      </c>
      <c r="G47" t="s">
        <v>89</v>
      </c>
      <c r="H47" s="74">
        <v>0.87</v>
      </c>
      <c r="I47" s="47">
        <v>0</v>
      </c>
      <c r="J47" s="47">
        <v>58.78</v>
      </c>
      <c r="K47" s="47">
        <v>154.27999999999997</v>
      </c>
      <c r="L47" s="47">
        <v>0</v>
      </c>
      <c r="M47" s="75">
        <v>0</v>
      </c>
      <c r="N47" s="74">
        <v>0</v>
      </c>
      <c r="O47" s="47">
        <v>72.099999999999994</v>
      </c>
      <c r="P47" s="47">
        <v>0</v>
      </c>
      <c r="Q47" s="47">
        <v>0</v>
      </c>
      <c r="R47" s="47">
        <v>0</v>
      </c>
      <c r="S47" s="75">
        <v>0</v>
      </c>
      <c r="W47">
        <v>5.89</v>
      </c>
      <c r="X47">
        <v>26.96</v>
      </c>
      <c r="Y47">
        <v>7.21</v>
      </c>
      <c r="Z47">
        <v>26.96</v>
      </c>
      <c r="AA47">
        <v>23.07</v>
      </c>
      <c r="AB47">
        <v>72.099999999999994</v>
      </c>
      <c r="AC47">
        <v>0</v>
      </c>
      <c r="AD47">
        <v>23.07</v>
      </c>
      <c r="AE47">
        <v>0</v>
      </c>
      <c r="AF47">
        <v>8.65</v>
      </c>
      <c r="AG47">
        <v>0</v>
      </c>
      <c r="AH47">
        <v>23.07</v>
      </c>
      <c r="AI47">
        <v>0</v>
      </c>
      <c r="AJ47">
        <v>0</v>
      </c>
      <c r="AK47">
        <v>0.87</v>
      </c>
      <c r="AL47">
        <v>17.3</v>
      </c>
      <c r="AM47">
        <v>0</v>
      </c>
      <c r="AN47">
        <v>0</v>
      </c>
      <c r="AO47">
        <v>13.46</v>
      </c>
      <c r="AP47">
        <v>0.77</v>
      </c>
      <c r="AQ47">
        <v>1.06</v>
      </c>
      <c r="AR47">
        <v>38.450000000000003</v>
      </c>
      <c r="AS47">
        <v>52.89</v>
      </c>
      <c r="AT47">
        <v>0.48</v>
      </c>
    </row>
    <row r="48" spans="1:46">
      <c r="A48" t="s">
        <v>364</v>
      </c>
      <c r="G48" t="s">
        <v>90</v>
      </c>
      <c r="H48" s="74">
        <v>0.87</v>
      </c>
      <c r="I48" s="47">
        <v>0</v>
      </c>
      <c r="J48" s="47">
        <v>62.55</v>
      </c>
      <c r="K48" s="47">
        <v>155.13999999999999</v>
      </c>
      <c r="L48" s="47">
        <v>0</v>
      </c>
      <c r="M48" s="75">
        <v>0</v>
      </c>
      <c r="N48" s="74">
        <v>0</v>
      </c>
      <c r="O48" s="47">
        <v>72.099999999999994</v>
      </c>
      <c r="P48" s="47">
        <v>0</v>
      </c>
      <c r="Q48" s="47">
        <v>0</v>
      </c>
      <c r="R48" s="47">
        <v>0</v>
      </c>
      <c r="S48" s="75">
        <v>0</v>
      </c>
      <c r="W48">
        <v>5.89</v>
      </c>
      <c r="X48">
        <v>26.96</v>
      </c>
      <c r="Y48">
        <v>7.21</v>
      </c>
      <c r="Z48">
        <v>26.96</v>
      </c>
      <c r="AA48">
        <v>23.07</v>
      </c>
      <c r="AB48">
        <v>72.099999999999994</v>
      </c>
      <c r="AC48">
        <v>0</v>
      </c>
      <c r="AD48">
        <v>23.07</v>
      </c>
      <c r="AE48">
        <v>0</v>
      </c>
      <c r="AF48">
        <v>8.65</v>
      </c>
      <c r="AG48">
        <v>0</v>
      </c>
      <c r="AH48">
        <v>23.07</v>
      </c>
      <c r="AI48">
        <v>0</v>
      </c>
      <c r="AJ48">
        <v>0</v>
      </c>
      <c r="AK48">
        <v>0.87</v>
      </c>
      <c r="AL48">
        <v>17.3</v>
      </c>
      <c r="AM48">
        <v>0</v>
      </c>
      <c r="AN48">
        <v>0</v>
      </c>
      <c r="AO48">
        <v>14.32</v>
      </c>
      <c r="AP48">
        <v>0.77</v>
      </c>
      <c r="AQ48">
        <v>1.06</v>
      </c>
      <c r="AR48">
        <v>38.450000000000003</v>
      </c>
      <c r="AS48">
        <v>56.66</v>
      </c>
      <c r="AT48">
        <v>0.48</v>
      </c>
    </row>
    <row r="49" spans="1:46">
      <c r="A49" t="s">
        <v>365</v>
      </c>
      <c r="G49" t="s">
        <v>91</v>
      </c>
      <c r="H49" s="74">
        <v>0.87</v>
      </c>
      <c r="I49" s="47">
        <v>0</v>
      </c>
      <c r="J49" s="47">
        <v>70.87</v>
      </c>
      <c r="K49" s="47">
        <v>155.24</v>
      </c>
      <c r="L49" s="47">
        <v>0</v>
      </c>
      <c r="M49" s="75">
        <v>0</v>
      </c>
      <c r="N49" s="74">
        <v>0</v>
      </c>
      <c r="O49" s="47">
        <v>72.099999999999994</v>
      </c>
      <c r="P49" s="47">
        <v>0</v>
      </c>
      <c r="Q49" s="47">
        <v>0</v>
      </c>
      <c r="R49" s="47">
        <v>0</v>
      </c>
      <c r="S49" s="75">
        <v>0</v>
      </c>
      <c r="W49">
        <v>5.89</v>
      </c>
      <c r="X49">
        <v>26.96</v>
      </c>
      <c r="Y49">
        <v>7.21</v>
      </c>
      <c r="Z49">
        <v>26.96</v>
      </c>
      <c r="AA49">
        <v>23.07</v>
      </c>
      <c r="AB49">
        <v>72.099999999999994</v>
      </c>
      <c r="AC49">
        <v>0</v>
      </c>
      <c r="AD49">
        <v>23.07</v>
      </c>
      <c r="AE49">
        <v>0</v>
      </c>
      <c r="AF49">
        <v>8.65</v>
      </c>
      <c r="AG49">
        <v>0</v>
      </c>
      <c r="AH49">
        <v>23.07</v>
      </c>
      <c r="AI49">
        <v>0</v>
      </c>
      <c r="AJ49">
        <v>0</v>
      </c>
      <c r="AK49">
        <v>0.87</v>
      </c>
      <c r="AL49">
        <v>17.3</v>
      </c>
      <c r="AM49">
        <v>0</v>
      </c>
      <c r="AN49">
        <v>0</v>
      </c>
      <c r="AO49">
        <v>14.42</v>
      </c>
      <c r="AP49">
        <v>0.77</v>
      </c>
      <c r="AQ49">
        <v>1.06</v>
      </c>
      <c r="AR49">
        <v>38.450000000000003</v>
      </c>
      <c r="AS49">
        <v>64.98</v>
      </c>
      <c r="AT49">
        <v>0.48</v>
      </c>
    </row>
    <row r="50" spans="1:46">
      <c r="A50" t="s">
        <v>366</v>
      </c>
      <c r="G50" t="s">
        <v>92</v>
      </c>
      <c r="H50" s="74">
        <v>0.87</v>
      </c>
      <c r="I50" s="47">
        <v>0</v>
      </c>
      <c r="J50" s="47">
        <v>73.45</v>
      </c>
      <c r="K50" s="47">
        <v>155.24</v>
      </c>
      <c r="L50" s="47">
        <v>0</v>
      </c>
      <c r="M50" s="75">
        <v>0</v>
      </c>
      <c r="N50" s="74">
        <v>0</v>
      </c>
      <c r="O50" s="47">
        <v>72.099999999999994</v>
      </c>
      <c r="P50" s="47">
        <v>0</v>
      </c>
      <c r="Q50" s="47">
        <v>0</v>
      </c>
      <c r="R50" s="47">
        <v>0</v>
      </c>
      <c r="S50" s="75">
        <v>0</v>
      </c>
      <c r="W50">
        <v>5.89</v>
      </c>
      <c r="X50">
        <v>26.96</v>
      </c>
      <c r="Y50">
        <v>7.21</v>
      </c>
      <c r="Z50">
        <v>26.96</v>
      </c>
      <c r="AA50">
        <v>23.07</v>
      </c>
      <c r="AB50">
        <v>72.099999999999994</v>
      </c>
      <c r="AC50">
        <v>0</v>
      </c>
      <c r="AD50">
        <v>23.07</v>
      </c>
      <c r="AE50">
        <v>0</v>
      </c>
      <c r="AF50">
        <v>8.65</v>
      </c>
      <c r="AG50">
        <v>0</v>
      </c>
      <c r="AH50">
        <v>23.07</v>
      </c>
      <c r="AI50">
        <v>0</v>
      </c>
      <c r="AJ50">
        <v>0</v>
      </c>
      <c r="AK50">
        <v>0.87</v>
      </c>
      <c r="AL50">
        <v>17.3</v>
      </c>
      <c r="AM50">
        <v>0</v>
      </c>
      <c r="AN50">
        <v>0</v>
      </c>
      <c r="AO50">
        <v>14.42</v>
      </c>
      <c r="AP50">
        <v>0.77</v>
      </c>
      <c r="AQ50">
        <v>1.06</v>
      </c>
      <c r="AR50">
        <v>38.450000000000003</v>
      </c>
      <c r="AS50">
        <v>67.56</v>
      </c>
      <c r="AT50">
        <v>0.48</v>
      </c>
    </row>
    <row r="51" spans="1:46">
      <c r="A51" t="s">
        <v>367</v>
      </c>
      <c r="G51" t="s">
        <v>93</v>
      </c>
      <c r="H51" s="74">
        <v>0.87</v>
      </c>
      <c r="I51" s="47">
        <v>0</v>
      </c>
      <c r="J51" s="47">
        <v>95.8</v>
      </c>
      <c r="K51" s="47">
        <v>155.24</v>
      </c>
      <c r="L51" s="47">
        <v>0</v>
      </c>
      <c r="M51" s="75">
        <v>0</v>
      </c>
      <c r="N51" s="74">
        <v>0</v>
      </c>
      <c r="O51" s="47">
        <v>72.099999999999994</v>
      </c>
      <c r="P51" s="47">
        <v>0</v>
      </c>
      <c r="Q51" s="47">
        <v>0</v>
      </c>
      <c r="R51" s="47">
        <v>0</v>
      </c>
      <c r="S51" s="75">
        <v>0</v>
      </c>
      <c r="W51">
        <v>5.8</v>
      </c>
      <c r="X51">
        <v>26.96</v>
      </c>
      <c r="Y51">
        <v>7.21</v>
      </c>
      <c r="Z51">
        <v>26.96</v>
      </c>
      <c r="AA51">
        <v>23.07</v>
      </c>
      <c r="AB51">
        <v>72.099999999999994</v>
      </c>
      <c r="AC51">
        <v>0</v>
      </c>
      <c r="AD51">
        <v>23.07</v>
      </c>
      <c r="AE51">
        <v>0</v>
      </c>
      <c r="AF51">
        <v>8.65</v>
      </c>
      <c r="AG51">
        <v>0</v>
      </c>
      <c r="AH51">
        <v>23.07</v>
      </c>
      <c r="AI51">
        <v>0</v>
      </c>
      <c r="AJ51">
        <v>0</v>
      </c>
      <c r="AK51">
        <v>0.87</v>
      </c>
      <c r="AL51">
        <v>17.3</v>
      </c>
      <c r="AM51">
        <v>0</v>
      </c>
      <c r="AN51">
        <v>0</v>
      </c>
      <c r="AO51">
        <v>14.42</v>
      </c>
      <c r="AP51">
        <v>0.77</v>
      </c>
      <c r="AQ51">
        <v>1.06</v>
      </c>
      <c r="AR51">
        <v>38.450000000000003</v>
      </c>
      <c r="AS51">
        <v>90</v>
      </c>
      <c r="AT51">
        <v>0.48</v>
      </c>
    </row>
    <row r="52" spans="1:46">
      <c r="A52" t="s">
        <v>368</v>
      </c>
      <c r="G52" t="s">
        <v>94</v>
      </c>
      <c r="H52" s="74">
        <v>0.87</v>
      </c>
      <c r="I52" s="47">
        <v>0</v>
      </c>
      <c r="J52" s="47">
        <v>95.8</v>
      </c>
      <c r="K52" s="47">
        <v>155.24</v>
      </c>
      <c r="L52" s="47">
        <v>0</v>
      </c>
      <c r="M52" s="75">
        <v>0</v>
      </c>
      <c r="N52" s="74">
        <v>0</v>
      </c>
      <c r="O52" s="47">
        <v>72.099999999999994</v>
      </c>
      <c r="P52" s="47">
        <v>0</v>
      </c>
      <c r="Q52" s="47">
        <v>0</v>
      </c>
      <c r="R52" s="47">
        <v>0</v>
      </c>
      <c r="S52" s="75">
        <v>0</v>
      </c>
      <c r="W52">
        <v>5.8</v>
      </c>
      <c r="X52">
        <v>26.96</v>
      </c>
      <c r="Y52">
        <v>7.21</v>
      </c>
      <c r="Z52">
        <v>26.96</v>
      </c>
      <c r="AA52">
        <v>23.07</v>
      </c>
      <c r="AB52">
        <v>72.099999999999994</v>
      </c>
      <c r="AC52">
        <v>0</v>
      </c>
      <c r="AD52">
        <v>23.07</v>
      </c>
      <c r="AE52">
        <v>0</v>
      </c>
      <c r="AF52">
        <v>8.65</v>
      </c>
      <c r="AG52">
        <v>0</v>
      </c>
      <c r="AH52">
        <v>23.07</v>
      </c>
      <c r="AI52">
        <v>0</v>
      </c>
      <c r="AJ52">
        <v>0</v>
      </c>
      <c r="AK52">
        <v>0.87</v>
      </c>
      <c r="AL52">
        <v>17.3</v>
      </c>
      <c r="AM52">
        <v>0</v>
      </c>
      <c r="AN52">
        <v>0</v>
      </c>
      <c r="AO52">
        <v>14.42</v>
      </c>
      <c r="AP52">
        <v>0.77</v>
      </c>
      <c r="AQ52">
        <v>1.06</v>
      </c>
      <c r="AR52">
        <v>38.450000000000003</v>
      </c>
      <c r="AS52">
        <v>90</v>
      </c>
      <c r="AT52">
        <v>0.48</v>
      </c>
    </row>
    <row r="53" spans="1:46">
      <c r="A53" t="s">
        <v>399</v>
      </c>
      <c r="G53" t="s">
        <v>95</v>
      </c>
      <c r="H53" s="74">
        <v>0.87</v>
      </c>
      <c r="I53" s="47">
        <v>0</v>
      </c>
      <c r="J53" s="47">
        <v>97.27</v>
      </c>
      <c r="K53" s="47">
        <v>155.24</v>
      </c>
      <c r="L53" s="47">
        <v>0</v>
      </c>
      <c r="M53" s="75">
        <v>0</v>
      </c>
      <c r="N53" s="74">
        <v>0</v>
      </c>
      <c r="O53" s="47">
        <v>72.099999999999994</v>
      </c>
      <c r="P53" s="47">
        <v>0</v>
      </c>
      <c r="Q53" s="47">
        <v>0</v>
      </c>
      <c r="R53" s="47">
        <v>0</v>
      </c>
      <c r="S53" s="75">
        <v>0</v>
      </c>
      <c r="W53">
        <v>7.27</v>
      </c>
      <c r="X53">
        <v>26.96</v>
      </c>
      <c r="Y53">
        <v>7.21</v>
      </c>
      <c r="Z53">
        <v>26.96</v>
      </c>
      <c r="AA53">
        <v>23.07</v>
      </c>
      <c r="AB53">
        <v>72.099999999999994</v>
      </c>
      <c r="AC53">
        <v>0</v>
      </c>
      <c r="AD53">
        <v>23.07</v>
      </c>
      <c r="AE53">
        <v>0</v>
      </c>
      <c r="AF53">
        <v>8.65</v>
      </c>
      <c r="AG53">
        <v>0</v>
      </c>
      <c r="AH53">
        <v>23.07</v>
      </c>
      <c r="AI53">
        <v>0</v>
      </c>
      <c r="AJ53">
        <v>0</v>
      </c>
      <c r="AK53">
        <v>0.87</v>
      </c>
      <c r="AL53">
        <v>17.3</v>
      </c>
      <c r="AM53">
        <v>0</v>
      </c>
      <c r="AN53">
        <v>0</v>
      </c>
      <c r="AO53">
        <v>14.42</v>
      </c>
      <c r="AP53">
        <v>0.77</v>
      </c>
      <c r="AQ53">
        <v>1.06</v>
      </c>
      <c r="AR53">
        <v>38.450000000000003</v>
      </c>
      <c r="AS53">
        <v>90</v>
      </c>
      <c r="AT53">
        <v>0.48</v>
      </c>
    </row>
    <row r="54" spans="1:46">
      <c r="A54" t="s">
        <v>398</v>
      </c>
      <c r="G54" t="s">
        <v>96</v>
      </c>
      <c r="H54" s="74">
        <v>0.87</v>
      </c>
      <c r="I54" s="47">
        <v>0</v>
      </c>
      <c r="J54" s="47">
        <v>97.27</v>
      </c>
      <c r="K54" s="47">
        <v>155.24</v>
      </c>
      <c r="L54" s="47">
        <v>0</v>
      </c>
      <c r="M54" s="75">
        <v>0</v>
      </c>
      <c r="N54" s="74">
        <v>0</v>
      </c>
      <c r="O54" s="47">
        <v>72.099999999999994</v>
      </c>
      <c r="P54" s="47">
        <v>0</v>
      </c>
      <c r="Q54" s="47">
        <v>0</v>
      </c>
      <c r="R54" s="47">
        <v>0</v>
      </c>
      <c r="S54" s="75">
        <v>0</v>
      </c>
      <c r="W54">
        <v>7.27</v>
      </c>
      <c r="X54">
        <v>26.96</v>
      </c>
      <c r="Y54">
        <v>7.21</v>
      </c>
      <c r="Z54">
        <v>26.96</v>
      </c>
      <c r="AA54">
        <v>23.07</v>
      </c>
      <c r="AB54">
        <v>72.099999999999994</v>
      </c>
      <c r="AC54">
        <v>0</v>
      </c>
      <c r="AD54">
        <v>23.07</v>
      </c>
      <c r="AE54">
        <v>0</v>
      </c>
      <c r="AF54">
        <v>8.65</v>
      </c>
      <c r="AG54">
        <v>0</v>
      </c>
      <c r="AH54">
        <v>23.07</v>
      </c>
      <c r="AI54">
        <v>0</v>
      </c>
      <c r="AJ54">
        <v>0</v>
      </c>
      <c r="AK54">
        <v>0.87</v>
      </c>
      <c r="AL54">
        <v>17.3</v>
      </c>
      <c r="AM54">
        <v>0</v>
      </c>
      <c r="AN54">
        <v>0</v>
      </c>
      <c r="AO54">
        <v>14.42</v>
      </c>
      <c r="AP54">
        <v>0.77</v>
      </c>
      <c r="AQ54">
        <v>1.06</v>
      </c>
      <c r="AR54">
        <v>38.450000000000003</v>
      </c>
      <c r="AS54">
        <v>90</v>
      </c>
      <c r="AT54">
        <v>0.48</v>
      </c>
    </row>
    <row r="55" spans="1:46">
      <c r="A55" t="s">
        <v>400</v>
      </c>
      <c r="G55" t="s">
        <v>97</v>
      </c>
      <c r="H55" s="74">
        <v>0.87</v>
      </c>
      <c r="I55" s="47">
        <v>0</v>
      </c>
      <c r="J55" s="47">
        <v>97.27</v>
      </c>
      <c r="K55" s="47">
        <v>155.24</v>
      </c>
      <c r="L55" s="47">
        <v>0</v>
      </c>
      <c r="M55" s="75">
        <v>0</v>
      </c>
      <c r="N55" s="74">
        <v>0</v>
      </c>
      <c r="O55" s="47">
        <v>72.099999999999994</v>
      </c>
      <c r="P55" s="47">
        <v>0</v>
      </c>
      <c r="Q55" s="47">
        <v>0</v>
      </c>
      <c r="R55" s="47">
        <v>0</v>
      </c>
      <c r="S55" s="75">
        <v>0</v>
      </c>
      <c r="W55">
        <v>7.27</v>
      </c>
      <c r="X55">
        <v>26.96</v>
      </c>
      <c r="Y55">
        <v>7.21</v>
      </c>
      <c r="Z55">
        <v>26.96</v>
      </c>
      <c r="AA55">
        <v>23.07</v>
      </c>
      <c r="AB55">
        <v>72.099999999999994</v>
      </c>
      <c r="AC55">
        <v>0</v>
      </c>
      <c r="AD55">
        <v>23.07</v>
      </c>
      <c r="AE55">
        <v>0</v>
      </c>
      <c r="AF55">
        <v>8.65</v>
      </c>
      <c r="AG55">
        <v>0</v>
      </c>
      <c r="AH55">
        <v>23.07</v>
      </c>
      <c r="AI55">
        <v>0</v>
      </c>
      <c r="AJ55">
        <v>0</v>
      </c>
      <c r="AK55">
        <v>0.87</v>
      </c>
      <c r="AL55">
        <v>17.3</v>
      </c>
      <c r="AM55">
        <v>0</v>
      </c>
      <c r="AN55">
        <v>0</v>
      </c>
      <c r="AO55">
        <v>14.42</v>
      </c>
      <c r="AP55">
        <v>0.77</v>
      </c>
      <c r="AQ55">
        <v>1.06</v>
      </c>
      <c r="AR55">
        <v>38.450000000000003</v>
      </c>
      <c r="AS55">
        <v>90</v>
      </c>
      <c r="AT55">
        <v>0.48</v>
      </c>
    </row>
    <row r="56" spans="1:46">
      <c r="A56" t="s">
        <v>400</v>
      </c>
      <c r="G56" t="s">
        <v>98</v>
      </c>
      <c r="H56" s="74">
        <v>0.87</v>
      </c>
      <c r="I56" s="47">
        <v>0</v>
      </c>
      <c r="J56" s="47">
        <v>97.27</v>
      </c>
      <c r="K56" s="47">
        <v>155.24</v>
      </c>
      <c r="L56" s="47">
        <v>0</v>
      </c>
      <c r="M56" s="75">
        <v>0</v>
      </c>
      <c r="N56" s="74">
        <v>0</v>
      </c>
      <c r="O56" s="47">
        <v>72.099999999999994</v>
      </c>
      <c r="P56" s="47">
        <v>0</v>
      </c>
      <c r="Q56" s="47">
        <v>0</v>
      </c>
      <c r="R56" s="47">
        <v>0</v>
      </c>
      <c r="S56" s="75">
        <v>0</v>
      </c>
      <c r="W56">
        <v>7.27</v>
      </c>
      <c r="X56">
        <v>26.96</v>
      </c>
      <c r="Y56">
        <v>7.21</v>
      </c>
      <c r="Z56">
        <v>26.96</v>
      </c>
      <c r="AA56">
        <v>23.07</v>
      </c>
      <c r="AB56">
        <v>72.099999999999994</v>
      </c>
      <c r="AC56">
        <v>0</v>
      </c>
      <c r="AD56">
        <v>23.07</v>
      </c>
      <c r="AE56">
        <v>0</v>
      </c>
      <c r="AF56">
        <v>8.65</v>
      </c>
      <c r="AG56">
        <v>0</v>
      </c>
      <c r="AH56">
        <v>23.07</v>
      </c>
      <c r="AI56">
        <v>0</v>
      </c>
      <c r="AJ56">
        <v>0</v>
      </c>
      <c r="AK56">
        <v>0.87</v>
      </c>
      <c r="AL56">
        <v>17.3</v>
      </c>
      <c r="AM56">
        <v>0</v>
      </c>
      <c r="AN56">
        <v>0</v>
      </c>
      <c r="AO56">
        <v>14.42</v>
      </c>
      <c r="AP56">
        <v>0.77</v>
      </c>
      <c r="AQ56">
        <v>1.06</v>
      </c>
      <c r="AR56">
        <v>38.450000000000003</v>
      </c>
      <c r="AS56">
        <v>90</v>
      </c>
      <c r="AT56">
        <v>0.48</v>
      </c>
    </row>
    <row r="57" spans="1:46">
      <c r="G57" t="s">
        <v>99</v>
      </c>
      <c r="H57" s="74">
        <v>0.87</v>
      </c>
      <c r="I57" s="47">
        <v>0</v>
      </c>
      <c r="J57" s="47">
        <v>97.27</v>
      </c>
      <c r="K57" s="47">
        <v>155.24</v>
      </c>
      <c r="L57" s="47">
        <v>0</v>
      </c>
      <c r="M57" s="75">
        <v>0</v>
      </c>
      <c r="N57" s="74">
        <v>0</v>
      </c>
      <c r="O57" s="47">
        <v>72.099999999999994</v>
      </c>
      <c r="P57" s="47">
        <v>0</v>
      </c>
      <c r="Q57" s="47">
        <v>0</v>
      </c>
      <c r="R57" s="47">
        <v>0</v>
      </c>
      <c r="S57" s="75">
        <v>0</v>
      </c>
      <c r="W57">
        <v>7.27</v>
      </c>
      <c r="X57">
        <v>26.96</v>
      </c>
      <c r="Y57">
        <v>7.21</v>
      </c>
      <c r="Z57">
        <v>26.96</v>
      </c>
      <c r="AA57">
        <v>23.07</v>
      </c>
      <c r="AB57">
        <v>72.099999999999994</v>
      </c>
      <c r="AC57">
        <v>0</v>
      </c>
      <c r="AD57">
        <v>23.07</v>
      </c>
      <c r="AE57">
        <v>0</v>
      </c>
      <c r="AF57">
        <v>8.65</v>
      </c>
      <c r="AG57">
        <v>0</v>
      </c>
      <c r="AH57">
        <v>23.07</v>
      </c>
      <c r="AI57">
        <v>0</v>
      </c>
      <c r="AJ57">
        <v>0</v>
      </c>
      <c r="AK57">
        <v>0.87</v>
      </c>
      <c r="AL57">
        <v>17.3</v>
      </c>
      <c r="AM57">
        <v>0</v>
      </c>
      <c r="AN57">
        <v>0</v>
      </c>
      <c r="AO57">
        <v>14.42</v>
      </c>
      <c r="AP57">
        <v>0.77</v>
      </c>
      <c r="AQ57">
        <v>1.06</v>
      </c>
      <c r="AR57">
        <v>38.450000000000003</v>
      </c>
      <c r="AS57">
        <v>90</v>
      </c>
      <c r="AT57">
        <v>0.48</v>
      </c>
    </row>
    <row r="58" spans="1:46">
      <c r="G58" t="s">
        <v>100</v>
      </c>
      <c r="H58" s="74">
        <v>0.87</v>
      </c>
      <c r="I58" s="47">
        <v>0</v>
      </c>
      <c r="J58" s="47">
        <v>98.21</v>
      </c>
      <c r="K58" s="47">
        <v>155.24</v>
      </c>
      <c r="L58" s="47">
        <v>0</v>
      </c>
      <c r="M58" s="75">
        <v>0</v>
      </c>
      <c r="N58" s="74">
        <v>0</v>
      </c>
      <c r="O58" s="47">
        <v>72.099999999999994</v>
      </c>
      <c r="P58" s="47">
        <v>0</v>
      </c>
      <c r="Q58" s="47">
        <v>0</v>
      </c>
      <c r="R58" s="47">
        <v>0</v>
      </c>
      <c r="S58" s="75">
        <v>0</v>
      </c>
      <c r="W58">
        <v>7.27</v>
      </c>
      <c r="X58">
        <v>26.96</v>
      </c>
      <c r="Y58">
        <v>7.21</v>
      </c>
      <c r="Z58">
        <v>26.96</v>
      </c>
      <c r="AA58">
        <v>23.07</v>
      </c>
      <c r="AB58">
        <v>72.099999999999994</v>
      </c>
      <c r="AC58">
        <v>0</v>
      </c>
      <c r="AD58">
        <v>23.07</v>
      </c>
      <c r="AE58">
        <v>0</v>
      </c>
      <c r="AF58">
        <v>8.65</v>
      </c>
      <c r="AG58">
        <v>0</v>
      </c>
      <c r="AH58">
        <v>23.07</v>
      </c>
      <c r="AI58">
        <v>0</v>
      </c>
      <c r="AJ58">
        <v>0</v>
      </c>
      <c r="AK58">
        <v>0.87</v>
      </c>
      <c r="AL58">
        <v>17.3</v>
      </c>
      <c r="AM58">
        <v>0</v>
      </c>
      <c r="AN58">
        <v>0</v>
      </c>
      <c r="AO58">
        <v>14.42</v>
      </c>
      <c r="AP58">
        <v>0.77</v>
      </c>
      <c r="AQ58">
        <v>1.06</v>
      </c>
      <c r="AR58">
        <v>38.450000000000003</v>
      </c>
      <c r="AS58">
        <v>90.94</v>
      </c>
      <c r="AT58">
        <v>0.48</v>
      </c>
    </row>
    <row r="59" spans="1:46">
      <c r="G59" t="s">
        <v>101</v>
      </c>
      <c r="H59" s="74">
        <v>0.87</v>
      </c>
      <c r="I59" s="47">
        <v>0</v>
      </c>
      <c r="J59" s="47">
        <v>104.61999999999999</v>
      </c>
      <c r="K59" s="47">
        <v>155.24</v>
      </c>
      <c r="L59" s="47">
        <v>0</v>
      </c>
      <c r="M59" s="75">
        <v>0</v>
      </c>
      <c r="N59" s="74">
        <v>0</v>
      </c>
      <c r="O59" s="47">
        <v>72.099999999999994</v>
      </c>
      <c r="P59" s="47">
        <v>0</v>
      </c>
      <c r="Q59" s="47">
        <v>0</v>
      </c>
      <c r="R59" s="47">
        <v>0</v>
      </c>
      <c r="S59" s="75">
        <v>0</v>
      </c>
      <c r="W59">
        <v>7.27</v>
      </c>
      <c r="X59">
        <v>26.96</v>
      </c>
      <c r="Y59">
        <v>7.21</v>
      </c>
      <c r="Z59">
        <v>26.96</v>
      </c>
      <c r="AA59">
        <v>23.07</v>
      </c>
      <c r="AB59">
        <v>72.099999999999994</v>
      </c>
      <c r="AC59">
        <v>0</v>
      </c>
      <c r="AD59">
        <v>23.07</v>
      </c>
      <c r="AE59">
        <v>0</v>
      </c>
      <c r="AF59">
        <v>8.65</v>
      </c>
      <c r="AG59">
        <v>0</v>
      </c>
      <c r="AH59">
        <v>23.07</v>
      </c>
      <c r="AI59">
        <v>0</v>
      </c>
      <c r="AJ59">
        <v>0</v>
      </c>
      <c r="AK59">
        <v>0.87</v>
      </c>
      <c r="AL59">
        <v>17.3</v>
      </c>
      <c r="AM59">
        <v>0</v>
      </c>
      <c r="AN59">
        <v>0</v>
      </c>
      <c r="AO59">
        <v>14.42</v>
      </c>
      <c r="AP59">
        <v>0.67</v>
      </c>
      <c r="AQ59">
        <v>1.06</v>
      </c>
      <c r="AR59">
        <v>38.450000000000003</v>
      </c>
      <c r="AS59">
        <v>97.35</v>
      </c>
      <c r="AT59">
        <v>0.48</v>
      </c>
    </row>
    <row r="60" spans="1:46">
      <c r="G60" t="s">
        <v>102</v>
      </c>
      <c r="H60" s="74">
        <v>0.87</v>
      </c>
      <c r="I60" s="47">
        <v>0</v>
      </c>
      <c r="J60" s="47">
        <v>103.89999999999999</v>
      </c>
      <c r="K60" s="47">
        <v>155.24</v>
      </c>
      <c r="L60" s="47">
        <v>0</v>
      </c>
      <c r="M60" s="75">
        <v>0</v>
      </c>
      <c r="N60" s="74">
        <v>0</v>
      </c>
      <c r="O60" s="47">
        <v>72.099999999999994</v>
      </c>
      <c r="P60" s="47">
        <v>0</v>
      </c>
      <c r="Q60" s="47">
        <v>0</v>
      </c>
      <c r="R60" s="47">
        <v>0</v>
      </c>
      <c r="S60" s="75">
        <v>0</v>
      </c>
      <c r="W60">
        <v>7.27</v>
      </c>
      <c r="X60">
        <v>26.96</v>
      </c>
      <c r="Y60">
        <v>7.21</v>
      </c>
      <c r="Z60">
        <v>26.96</v>
      </c>
      <c r="AA60">
        <v>23.07</v>
      </c>
      <c r="AB60">
        <v>72.099999999999994</v>
      </c>
      <c r="AC60">
        <v>0</v>
      </c>
      <c r="AD60">
        <v>23.07</v>
      </c>
      <c r="AE60">
        <v>0</v>
      </c>
      <c r="AF60">
        <v>8.65</v>
      </c>
      <c r="AG60">
        <v>0</v>
      </c>
      <c r="AH60">
        <v>23.07</v>
      </c>
      <c r="AI60">
        <v>0</v>
      </c>
      <c r="AJ60">
        <v>0</v>
      </c>
      <c r="AK60">
        <v>0.87</v>
      </c>
      <c r="AL60">
        <v>17.3</v>
      </c>
      <c r="AM60">
        <v>0</v>
      </c>
      <c r="AN60">
        <v>0</v>
      </c>
      <c r="AO60">
        <v>14.03</v>
      </c>
      <c r="AP60">
        <v>0.77</v>
      </c>
      <c r="AQ60">
        <v>0.96</v>
      </c>
      <c r="AR60">
        <v>38.840000000000003</v>
      </c>
      <c r="AS60">
        <v>96.63</v>
      </c>
      <c r="AT60">
        <v>0.48</v>
      </c>
    </row>
    <row r="61" spans="1:46">
      <c r="G61" t="s">
        <v>103</v>
      </c>
      <c r="H61" s="74">
        <v>0.87</v>
      </c>
      <c r="I61" s="47">
        <v>0</v>
      </c>
      <c r="J61" s="47">
        <v>103.27</v>
      </c>
      <c r="K61" s="47">
        <v>155.24</v>
      </c>
      <c r="L61" s="47">
        <v>0</v>
      </c>
      <c r="M61" s="75">
        <v>0</v>
      </c>
      <c r="N61" s="74">
        <v>0</v>
      </c>
      <c r="O61" s="47">
        <v>72.099999999999994</v>
      </c>
      <c r="P61" s="47">
        <v>0</v>
      </c>
      <c r="Q61" s="47">
        <v>0</v>
      </c>
      <c r="R61" s="47">
        <v>0</v>
      </c>
      <c r="S61" s="75">
        <v>0</v>
      </c>
      <c r="W61">
        <v>7.27</v>
      </c>
      <c r="X61">
        <v>26.96</v>
      </c>
      <c r="Y61">
        <v>7.21</v>
      </c>
      <c r="Z61">
        <v>26.96</v>
      </c>
      <c r="AA61">
        <v>23.07</v>
      </c>
      <c r="AB61">
        <v>72.099999999999994</v>
      </c>
      <c r="AC61">
        <v>0</v>
      </c>
      <c r="AD61">
        <v>23.07</v>
      </c>
      <c r="AE61">
        <v>0</v>
      </c>
      <c r="AF61">
        <v>8.65</v>
      </c>
      <c r="AG61">
        <v>0</v>
      </c>
      <c r="AH61">
        <v>23.07</v>
      </c>
      <c r="AI61">
        <v>0</v>
      </c>
      <c r="AJ61">
        <v>0</v>
      </c>
      <c r="AK61">
        <v>0.87</v>
      </c>
      <c r="AL61">
        <v>17.3</v>
      </c>
      <c r="AM61">
        <v>0</v>
      </c>
      <c r="AN61">
        <v>0</v>
      </c>
      <c r="AO61">
        <v>14.42</v>
      </c>
      <c r="AP61">
        <v>0.77</v>
      </c>
      <c r="AQ61">
        <v>1.06</v>
      </c>
      <c r="AR61">
        <v>38.450000000000003</v>
      </c>
      <c r="AS61">
        <v>96</v>
      </c>
      <c r="AT61">
        <v>0.48</v>
      </c>
    </row>
    <row r="62" spans="1:46">
      <c r="G62" t="s">
        <v>104</v>
      </c>
      <c r="H62" s="74">
        <v>0.87</v>
      </c>
      <c r="I62" s="47">
        <v>0</v>
      </c>
      <c r="J62" s="47">
        <v>99.32</v>
      </c>
      <c r="K62" s="47">
        <v>155.24</v>
      </c>
      <c r="L62" s="47">
        <v>0</v>
      </c>
      <c r="M62" s="75">
        <v>0</v>
      </c>
      <c r="N62" s="74">
        <v>0</v>
      </c>
      <c r="O62" s="47">
        <v>72.099999999999994</v>
      </c>
      <c r="P62" s="47">
        <v>0</v>
      </c>
      <c r="Q62" s="47">
        <v>0</v>
      </c>
      <c r="R62" s="47">
        <v>0</v>
      </c>
      <c r="S62" s="75">
        <v>0</v>
      </c>
      <c r="W62">
        <v>7.27</v>
      </c>
      <c r="X62">
        <v>26.96</v>
      </c>
      <c r="Y62">
        <v>7.21</v>
      </c>
      <c r="Z62">
        <v>26.96</v>
      </c>
      <c r="AA62">
        <v>23.07</v>
      </c>
      <c r="AB62">
        <v>72.099999999999994</v>
      </c>
      <c r="AC62">
        <v>0</v>
      </c>
      <c r="AD62">
        <v>23.07</v>
      </c>
      <c r="AE62">
        <v>0</v>
      </c>
      <c r="AF62">
        <v>8.65</v>
      </c>
      <c r="AG62">
        <v>0</v>
      </c>
      <c r="AH62">
        <v>23.07</v>
      </c>
      <c r="AI62">
        <v>0</v>
      </c>
      <c r="AJ62">
        <v>0</v>
      </c>
      <c r="AK62">
        <v>0.87</v>
      </c>
      <c r="AL62">
        <v>17.3</v>
      </c>
      <c r="AM62">
        <v>0</v>
      </c>
      <c r="AN62">
        <v>0</v>
      </c>
      <c r="AO62">
        <v>14.42</v>
      </c>
      <c r="AP62">
        <v>0.77</v>
      </c>
      <c r="AQ62">
        <v>1.06</v>
      </c>
      <c r="AR62">
        <v>38.450000000000003</v>
      </c>
      <c r="AS62">
        <v>92.05</v>
      </c>
      <c r="AT62">
        <v>0.48</v>
      </c>
    </row>
    <row r="63" spans="1:46">
      <c r="G63" t="s">
        <v>105</v>
      </c>
      <c r="H63" s="74">
        <v>0.67</v>
      </c>
      <c r="I63" s="47">
        <v>0</v>
      </c>
      <c r="J63" s="47">
        <v>93.839999999999989</v>
      </c>
      <c r="K63" s="47">
        <v>155.24</v>
      </c>
      <c r="L63" s="47">
        <v>0</v>
      </c>
      <c r="M63" s="75">
        <v>0</v>
      </c>
      <c r="N63" s="74">
        <v>0</v>
      </c>
      <c r="O63" s="47">
        <v>72.099999999999994</v>
      </c>
      <c r="P63" s="47">
        <v>0</v>
      </c>
      <c r="Q63" s="47">
        <v>0</v>
      </c>
      <c r="R63" s="47">
        <v>0</v>
      </c>
      <c r="S63" s="75">
        <v>0</v>
      </c>
      <c r="W63">
        <v>7.27</v>
      </c>
      <c r="X63">
        <v>26.96</v>
      </c>
      <c r="Y63">
        <v>7.21</v>
      </c>
      <c r="Z63">
        <v>26.96</v>
      </c>
      <c r="AA63">
        <v>23.07</v>
      </c>
      <c r="AB63">
        <v>72.099999999999994</v>
      </c>
      <c r="AC63">
        <v>0</v>
      </c>
      <c r="AD63">
        <v>23.07</v>
      </c>
      <c r="AE63">
        <v>0</v>
      </c>
      <c r="AF63">
        <v>8.65</v>
      </c>
      <c r="AG63">
        <v>0</v>
      </c>
      <c r="AH63">
        <v>23.07</v>
      </c>
      <c r="AI63">
        <v>0</v>
      </c>
      <c r="AJ63">
        <v>0</v>
      </c>
      <c r="AK63">
        <v>0.67</v>
      </c>
      <c r="AL63">
        <v>17.3</v>
      </c>
      <c r="AM63">
        <v>0</v>
      </c>
      <c r="AN63">
        <v>0</v>
      </c>
      <c r="AO63">
        <v>14.42</v>
      </c>
      <c r="AP63">
        <v>0.77</v>
      </c>
      <c r="AQ63">
        <v>1.06</v>
      </c>
      <c r="AR63">
        <v>38.450000000000003</v>
      </c>
      <c r="AS63">
        <v>86.57</v>
      </c>
      <c r="AT63">
        <v>0.48</v>
      </c>
    </row>
    <row r="64" spans="1:46">
      <c r="G64" t="s">
        <v>106</v>
      </c>
      <c r="H64" s="74">
        <v>0.67</v>
      </c>
      <c r="I64" s="47">
        <v>0</v>
      </c>
      <c r="J64" s="47">
        <v>87.96</v>
      </c>
      <c r="K64" s="47">
        <v>155.24</v>
      </c>
      <c r="L64" s="47">
        <v>0</v>
      </c>
      <c r="M64" s="75">
        <v>0</v>
      </c>
      <c r="N64" s="74">
        <v>0</v>
      </c>
      <c r="O64" s="47">
        <v>72.099999999999994</v>
      </c>
      <c r="P64" s="47">
        <v>0</v>
      </c>
      <c r="Q64" s="47">
        <v>0</v>
      </c>
      <c r="R64" s="47">
        <v>0</v>
      </c>
      <c r="S64" s="75">
        <v>0</v>
      </c>
      <c r="W64">
        <v>7.27</v>
      </c>
      <c r="X64">
        <v>26.96</v>
      </c>
      <c r="Y64">
        <v>7.21</v>
      </c>
      <c r="Z64">
        <v>26.96</v>
      </c>
      <c r="AA64">
        <v>23.07</v>
      </c>
      <c r="AB64">
        <v>72.099999999999994</v>
      </c>
      <c r="AC64">
        <v>0</v>
      </c>
      <c r="AD64">
        <v>23.07</v>
      </c>
      <c r="AE64">
        <v>0</v>
      </c>
      <c r="AF64">
        <v>8.65</v>
      </c>
      <c r="AG64">
        <v>0</v>
      </c>
      <c r="AH64">
        <v>23.07</v>
      </c>
      <c r="AI64">
        <v>0</v>
      </c>
      <c r="AJ64">
        <v>0</v>
      </c>
      <c r="AK64">
        <v>0.67</v>
      </c>
      <c r="AL64">
        <v>17.3</v>
      </c>
      <c r="AM64">
        <v>0</v>
      </c>
      <c r="AN64">
        <v>0</v>
      </c>
      <c r="AO64">
        <v>14.42</v>
      </c>
      <c r="AP64">
        <v>0.77</v>
      </c>
      <c r="AQ64">
        <v>1.06</v>
      </c>
      <c r="AR64">
        <v>38.450000000000003</v>
      </c>
      <c r="AS64">
        <v>80.69</v>
      </c>
      <c r="AT64">
        <v>0.48</v>
      </c>
    </row>
    <row r="65" spans="7:46">
      <c r="G65" t="s">
        <v>107</v>
      </c>
      <c r="H65" s="74">
        <v>0.67</v>
      </c>
      <c r="I65" s="47">
        <v>0</v>
      </c>
      <c r="J65" s="47">
        <v>81.599999999999994</v>
      </c>
      <c r="K65" s="47">
        <v>155.24</v>
      </c>
      <c r="L65" s="47">
        <v>0</v>
      </c>
      <c r="M65" s="75">
        <v>0</v>
      </c>
      <c r="N65" s="74">
        <v>0</v>
      </c>
      <c r="O65" s="47">
        <v>72.099999999999994</v>
      </c>
      <c r="P65" s="47">
        <v>0</v>
      </c>
      <c r="Q65" s="47">
        <v>0</v>
      </c>
      <c r="R65" s="47">
        <v>0</v>
      </c>
      <c r="S65" s="75">
        <v>0</v>
      </c>
      <c r="W65">
        <v>7.27</v>
      </c>
      <c r="X65">
        <v>26.96</v>
      </c>
      <c r="Y65">
        <v>7.21</v>
      </c>
      <c r="Z65">
        <v>26.96</v>
      </c>
      <c r="AA65">
        <v>23.07</v>
      </c>
      <c r="AB65">
        <v>72.099999999999994</v>
      </c>
      <c r="AC65">
        <v>0</v>
      </c>
      <c r="AD65">
        <v>23.07</v>
      </c>
      <c r="AE65">
        <v>0</v>
      </c>
      <c r="AF65">
        <v>8.65</v>
      </c>
      <c r="AG65">
        <v>0</v>
      </c>
      <c r="AH65">
        <v>23.07</v>
      </c>
      <c r="AI65">
        <v>0</v>
      </c>
      <c r="AJ65">
        <v>0</v>
      </c>
      <c r="AK65">
        <v>0.67</v>
      </c>
      <c r="AL65">
        <v>17.3</v>
      </c>
      <c r="AM65">
        <v>0</v>
      </c>
      <c r="AN65">
        <v>0</v>
      </c>
      <c r="AO65">
        <v>14.42</v>
      </c>
      <c r="AP65">
        <v>0.67</v>
      </c>
      <c r="AQ65">
        <v>0.96</v>
      </c>
      <c r="AR65">
        <v>38.450000000000003</v>
      </c>
      <c r="AS65">
        <v>74.33</v>
      </c>
      <c r="AT65">
        <v>0.38</v>
      </c>
    </row>
    <row r="66" spans="7:46">
      <c r="G66" t="s">
        <v>108</v>
      </c>
      <c r="H66" s="74">
        <v>0.67</v>
      </c>
      <c r="I66" s="47">
        <v>0</v>
      </c>
      <c r="J66" s="47">
        <v>75.089999999999989</v>
      </c>
      <c r="K66" s="47">
        <v>155.24</v>
      </c>
      <c r="L66" s="47">
        <v>0</v>
      </c>
      <c r="M66" s="75">
        <v>0</v>
      </c>
      <c r="N66" s="74">
        <v>0</v>
      </c>
      <c r="O66" s="47">
        <v>72.099999999999994</v>
      </c>
      <c r="P66" s="47">
        <v>0</v>
      </c>
      <c r="Q66" s="47">
        <v>0</v>
      </c>
      <c r="R66" s="47">
        <v>0</v>
      </c>
      <c r="S66" s="75">
        <v>0</v>
      </c>
      <c r="W66">
        <v>7.27</v>
      </c>
      <c r="X66">
        <v>26.96</v>
      </c>
      <c r="Y66">
        <v>7.21</v>
      </c>
      <c r="Z66">
        <v>26.96</v>
      </c>
      <c r="AA66">
        <v>23.07</v>
      </c>
      <c r="AB66">
        <v>72.099999999999994</v>
      </c>
      <c r="AC66">
        <v>0</v>
      </c>
      <c r="AD66">
        <v>23.07</v>
      </c>
      <c r="AE66">
        <v>0</v>
      </c>
      <c r="AF66">
        <v>8.65</v>
      </c>
      <c r="AG66">
        <v>0</v>
      </c>
      <c r="AH66">
        <v>23.07</v>
      </c>
      <c r="AI66">
        <v>0</v>
      </c>
      <c r="AJ66">
        <v>0</v>
      </c>
      <c r="AK66">
        <v>0.67</v>
      </c>
      <c r="AL66">
        <v>17.3</v>
      </c>
      <c r="AM66">
        <v>0</v>
      </c>
      <c r="AN66">
        <v>0</v>
      </c>
      <c r="AO66">
        <v>14.42</v>
      </c>
      <c r="AP66">
        <v>0.57999999999999996</v>
      </c>
      <c r="AQ66">
        <v>0.87</v>
      </c>
      <c r="AR66">
        <v>38.450000000000003</v>
      </c>
      <c r="AS66">
        <v>67.819999999999993</v>
      </c>
      <c r="AT66">
        <v>0.38</v>
      </c>
    </row>
    <row r="67" spans="7:46">
      <c r="G67" t="s">
        <v>109</v>
      </c>
      <c r="H67" s="74">
        <v>0.53</v>
      </c>
      <c r="I67" s="47">
        <v>0</v>
      </c>
      <c r="J67" s="47">
        <v>68.040000000000006</v>
      </c>
      <c r="K67" s="47">
        <v>151.58999999999997</v>
      </c>
      <c r="L67" s="47">
        <v>0</v>
      </c>
      <c r="M67" s="75">
        <v>0</v>
      </c>
      <c r="N67" s="74">
        <v>0</v>
      </c>
      <c r="O67" s="47">
        <v>72.099999999999994</v>
      </c>
      <c r="P67" s="47">
        <v>0</v>
      </c>
      <c r="Q67" s="47">
        <v>0</v>
      </c>
      <c r="R67" s="47">
        <v>0</v>
      </c>
      <c r="S67" s="75">
        <v>0</v>
      </c>
      <c r="W67">
        <v>7.27</v>
      </c>
      <c r="X67">
        <v>26.96</v>
      </c>
      <c r="Y67">
        <v>7.21</v>
      </c>
      <c r="Z67">
        <v>26.96</v>
      </c>
      <c r="AA67">
        <v>23.07</v>
      </c>
      <c r="AB67">
        <v>72.099999999999994</v>
      </c>
      <c r="AC67">
        <v>0</v>
      </c>
      <c r="AD67">
        <v>23.07</v>
      </c>
      <c r="AE67">
        <v>0</v>
      </c>
      <c r="AF67">
        <v>8.65</v>
      </c>
      <c r="AG67">
        <v>0</v>
      </c>
      <c r="AH67">
        <v>23.07</v>
      </c>
      <c r="AI67">
        <v>0</v>
      </c>
      <c r="AJ67">
        <v>0</v>
      </c>
      <c r="AK67">
        <v>0.53</v>
      </c>
      <c r="AL67">
        <v>17.3</v>
      </c>
      <c r="AM67">
        <v>0</v>
      </c>
      <c r="AN67">
        <v>0</v>
      </c>
      <c r="AO67">
        <v>14.61</v>
      </c>
      <c r="AP67">
        <v>0.52</v>
      </c>
      <c r="AQ67">
        <v>0.68</v>
      </c>
      <c r="AR67">
        <v>34.61</v>
      </c>
      <c r="AS67">
        <v>60.77</v>
      </c>
      <c r="AT67">
        <v>0.26</v>
      </c>
    </row>
    <row r="68" spans="7:46">
      <c r="G68" t="s">
        <v>110</v>
      </c>
      <c r="H68" s="74">
        <v>0.53</v>
      </c>
      <c r="I68" s="47">
        <v>0</v>
      </c>
      <c r="J68" s="47">
        <v>61.769999999999996</v>
      </c>
      <c r="K68" s="47">
        <v>143.51</v>
      </c>
      <c r="L68" s="47">
        <v>0</v>
      </c>
      <c r="M68" s="75">
        <v>0</v>
      </c>
      <c r="N68" s="74">
        <v>0</v>
      </c>
      <c r="O68" s="47">
        <v>72.099999999999994</v>
      </c>
      <c r="P68" s="47">
        <v>0</v>
      </c>
      <c r="Q68" s="47">
        <v>0</v>
      </c>
      <c r="R68" s="47">
        <v>0</v>
      </c>
      <c r="S68" s="75">
        <v>0</v>
      </c>
      <c r="W68">
        <v>7.27</v>
      </c>
      <c r="X68">
        <v>26.96</v>
      </c>
      <c r="Y68">
        <v>7.21</v>
      </c>
      <c r="Z68">
        <v>26.96</v>
      </c>
      <c r="AA68">
        <v>23.07</v>
      </c>
      <c r="AB68">
        <v>72.099999999999994</v>
      </c>
      <c r="AC68">
        <v>0</v>
      </c>
      <c r="AD68">
        <v>23.07</v>
      </c>
      <c r="AE68">
        <v>0</v>
      </c>
      <c r="AF68">
        <v>8.65</v>
      </c>
      <c r="AG68">
        <v>0</v>
      </c>
      <c r="AH68">
        <v>23.07</v>
      </c>
      <c r="AI68">
        <v>0</v>
      </c>
      <c r="AJ68">
        <v>0</v>
      </c>
      <c r="AK68">
        <v>0.53</v>
      </c>
      <c r="AL68">
        <v>17.3</v>
      </c>
      <c r="AM68">
        <v>0</v>
      </c>
      <c r="AN68">
        <v>0</v>
      </c>
      <c r="AO68">
        <v>12.3</v>
      </c>
      <c r="AP68">
        <v>0.35</v>
      </c>
      <c r="AQ68">
        <v>0.49</v>
      </c>
      <c r="AR68">
        <v>28.84</v>
      </c>
      <c r="AS68">
        <v>54.5</v>
      </c>
      <c r="AT68">
        <v>0.21</v>
      </c>
    </row>
    <row r="69" spans="7:46">
      <c r="G69" t="s">
        <v>111</v>
      </c>
      <c r="H69" s="74">
        <v>0.53</v>
      </c>
      <c r="I69" s="47">
        <v>0</v>
      </c>
      <c r="J69" s="47">
        <v>53.769999999999996</v>
      </c>
      <c r="K69" s="47">
        <v>187.17000000000002</v>
      </c>
      <c r="L69" s="47">
        <v>0</v>
      </c>
      <c r="M69" s="75">
        <v>0</v>
      </c>
      <c r="N69" s="74">
        <v>0</v>
      </c>
      <c r="O69" s="47">
        <v>72.099999999999994</v>
      </c>
      <c r="P69" s="47">
        <v>0</v>
      </c>
      <c r="Q69" s="47">
        <v>0</v>
      </c>
      <c r="R69" s="47">
        <v>0</v>
      </c>
      <c r="S69" s="75">
        <v>0</v>
      </c>
      <c r="W69">
        <v>7.27</v>
      </c>
      <c r="X69">
        <v>26.96</v>
      </c>
      <c r="Y69">
        <v>7.21</v>
      </c>
      <c r="Z69">
        <v>26.96</v>
      </c>
      <c r="AA69">
        <v>36.53</v>
      </c>
      <c r="AB69">
        <v>72.099999999999994</v>
      </c>
      <c r="AC69">
        <v>0</v>
      </c>
      <c r="AD69">
        <v>43.26</v>
      </c>
      <c r="AE69">
        <v>0</v>
      </c>
      <c r="AF69">
        <v>13.46</v>
      </c>
      <c r="AG69">
        <v>0</v>
      </c>
      <c r="AH69">
        <v>36.53</v>
      </c>
      <c r="AI69">
        <v>0</v>
      </c>
      <c r="AJ69">
        <v>0</v>
      </c>
      <c r="AK69">
        <v>0.53</v>
      </c>
      <c r="AL69">
        <v>17.3</v>
      </c>
      <c r="AM69">
        <v>0</v>
      </c>
      <c r="AN69">
        <v>0</v>
      </c>
      <c r="AO69">
        <v>10</v>
      </c>
      <c r="AP69">
        <v>0.21</v>
      </c>
      <c r="AQ69">
        <v>0.27</v>
      </c>
      <c r="AR69">
        <v>22.88</v>
      </c>
      <c r="AS69">
        <v>46.5</v>
      </c>
      <c r="AT69">
        <v>0.11</v>
      </c>
    </row>
    <row r="70" spans="7:46">
      <c r="G70" t="s">
        <v>112</v>
      </c>
      <c r="H70" s="74">
        <v>0.53</v>
      </c>
      <c r="I70" s="47">
        <v>0</v>
      </c>
      <c r="J70" s="47">
        <v>45.56</v>
      </c>
      <c r="K70" s="47">
        <v>179.67000000000002</v>
      </c>
      <c r="L70" s="47">
        <v>0</v>
      </c>
      <c r="M70" s="75">
        <v>0</v>
      </c>
      <c r="N70" s="74">
        <v>0</v>
      </c>
      <c r="O70" s="47">
        <v>72.099999999999994</v>
      </c>
      <c r="P70" s="47">
        <v>0</v>
      </c>
      <c r="Q70" s="47">
        <v>0</v>
      </c>
      <c r="R70" s="47">
        <v>0</v>
      </c>
      <c r="S70" s="75">
        <v>0</v>
      </c>
      <c r="W70">
        <v>7.27</v>
      </c>
      <c r="X70">
        <v>26.96</v>
      </c>
      <c r="Y70">
        <v>7.21</v>
      </c>
      <c r="Z70">
        <v>26.96</v>
      </c>
      <c r="AA70">
        <v>36.53</v>
      </c>
      <c r="AB70">
        <v>72.099999999999994</v>
      </c>
      <c r="AC70">
        <v>0</v>
      </c>
      <c r="AD70">
        <v>43.26</v>
      </c>
      <c r="AE70">
        <v>0</v>
      </c>
      <c r="AF70">
        <v>13.46</v>
      </c>
      <c r="AG70">
        <v>0</v>
      </c>
      <c r="AH70">
        <v>36.53</v>
      </c>
      <c r="AI70">
        <v>0</v>
      </c>
      <c r="AJ70">
        <v>0</v>
      </c>
      <c r="AK70">
        <v>0.53</v>
      </c>
      <c r="AL70">
        <v>17.3</v>
      </c>
      <c r="AM70">
        <v>0</v>
      </c>
      <c r="AN70">
        <v>0</v>
      </c>
      <c r="AO70">
        <v>8.56</v>
      </c>
      <c r="AP70">
        <v>0.11</v>
      </c>
      <c r="AQ70">
        <v>0.14000000000000001</v>
      </c>
      <c r="AR70">
        <v>16.82</v>
      </c>
      <c r="AS70">
        <v>38.29</v>
      </c>
      <c r="AT70">
        <v>0.08</v>
      </c>
    </row>
    <row r="71" spans="7:46">
      <c r="G71" t="s">
        <v>113</v>
      </c>
      <c r="H71" s="74">
        <v>0.53</v>
      </c>
      <c r="I71" s="47">
        <v>0</v>
      </c>
      <c r="J71" s="47">
        <v>38.58</v>
      </c>
      <c r="K71" s="47">
        <v>154.29000000000002</v>
      </c>
      <c r="L71" s="47">
        <v>0</v>
      </c>
      <c r="M71" s="75">
        <v>0</v>
      </c>
      <c r="N71" s="74">
        <v>0</v>
      </c>
      <c r="O71" s="47">
        <v>72.099999999999994</v>
      </c>
      <c r="P71" s="47">
        <v>0</v>
      </c>
      <c r="Q71" s="47">
        <v>0</v>
      </c>
      <c r="R71" s="47">
        <v>0</v>
      </c>
      <c r="S71" s="75">
        <v>0</v>
      </c>
      <c r="W71">
        <v>7.27</v>
      </c>
      <c r="X71">
        <v>26.96</v>
      </c>
      <c r="Y71">
        <v>7.21</v>
      </c>
      <c r="Z71">
        <v>26.96</v>
      </c>
      <c r="AA71">
        <v>36.53</v>
      </c>
      <c r="AB71">
        <v>72.099999999999994</v>
      </c>
      <c r="AC71">
        <v>0</v>
      </c>
      <c r="AD71">
        <v>43.26</v>
      </c>
      <c r="AE71">
        <v>0</v>
      </c>
      <c r="AF71">
        <v>13.46</v>
      </c>
      <c r="AG71">
        <v>0</v>
      </c>
      <c r="AH71">
        <v>36.53</v>
      </c>
      <c r="AI71">
        <v>0</v>
      </c>
      <c r="AJ71">
        <v>0</v>
      </c>
      <c r="AK71">
        <v>0.53</v>
      </c>
      <c r="AL71">
        <v>17.3</v>
      </c>
      <c r="AM71">
        <v>0</v>
      </c>
      <c r="AN71">
        <v>0</v>
      </c>
      <c r="AO71">
        <v>0</v>
      </c>
      <c r="AP71">
        <v>0.04</v>
      </c>
      <c r="AQ71">
        <v>0.06</v>
      </c>
      <c r="AR71">
        <v>0</v>
      </c>
      <c r="AS71">
        <v>31.31</v>
      </c>
      <c r="AT71">
        <v>0.04</v>
      </c>
    </row>
    <row r="72" spans="7:46">
      <c r="G72" t="s">
        <v>114</v>
      </c>
      <c r="H72" s="74">
        <v>0.53</v>
      </c>
      <c r="I72" s="47">
        <v>0</v>
      </c>
      <c r="J72" s="47">
        <v>31.69</v>
      </c>
      <c r="K72" s="47">
        <v>154.29000000000002</v>
      </c>
      <c r="L72" s="47">
        <v>0</v>
      </c>
      <c r="M72" s="75">
        <v>0</v>
      </c>
      <c r="N72" s="74">
        <v>0</v>
      </c>
      <c r="O72" s="47">
        <v>72.099999999999994</v>
      </c>
      <c r="P72" s="47">
        <v>0</v>
      </c>
      <c r="Q72" s="47">
        <v>0</v>
      </c>
      <c r="R72" s="47">
        <v>0</v>
      </c>
      <c r="S72" s="75">
        <v>0</v>
      </c>
      <c r="W72">
        <v>7.27</v>
      </c>
      <c r="X72">
        <v>26.96</v>
      </c>
      <c r="Y72">
        <v>7.21</v>
      </c>
      <c r="Z72">
        <v>26.96</v>
      </c>
      <c r="AA72">
        <v>36.53</v>
      </c>
      <c r="AB72">
        <v>72.099999999999994</v>
      </c>
      <c r="AC72">
        <v>0</v>
      </c>
      <c r="AD72">
        <v>43.26</v>
      </c>
      <c r="AE72">
        <v>0</v>
      </c>
      <c r="AF72">
        <v>13.46</v>
      </c>
      <c r="AG72">
        <v>0</v>
      </c>
      <c r="AH72">
        <v>36.53</v>
      </c>
      <c r="AI72">
        <v>0</v>
      </c>
      <c r="AJ72">
        <v>0</v>
      </c>
      <c r="AK72">
        <v>0.53</v>
      </c>
      <c r="AL72">
        <v>17.3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24.42</v>
      </c>
      <c r="AT72">
        <v>0</v>
      </c>
    </row>
    <row r="73" spans="7:46">
      <c r="G73" t="s">
        <v>115</v>
      </c>
      <c r="H73" s="74">
        <v>0.53</v>
      </c>
      <c r="I73" s="47">
        <v>0</v>
      </c>
      <c r="J73" s="47">
        <v>26.189999999999998</v>
      </c>
      <c r="K73" s="47">
        <v>154.29000000000002</v>
      </c>
      <c r="L73" s="47">
        <v>0</v>
      </c>
      <c r="M73" s="75">
        <v>0</v>
      </c>
      <c r="N73" s="74">
        <v>0</v>
      </c>
      <c r="O73" s="47">
        <v>72.099999999999994</v>
      </c>
      <c r="P73" s="47">
        <v>0</v>
      </c>
      <c r="Q73" s="47">
        <v>0</v>
      </c>
      <c r="R73" s="47">
        <v>0</v>
      </c>
      <c r="S73" s="75">
        <v>0</v>
      </c>
      <c r="W73">
        <v>8.65</v>
      </c>
      <c r="X73">
        <v>32</v>
      </c>
      <c r="Y73">
        <v>7.21</v>
      </c>
      <c r="Z73">
        <v>26.14</v>
      </c>
      <c r="AA73">
        <v>36.53</v>
      </c>
      <c r="AB73">
        <v>72.099999999999994</v>
      </c>
      <c r="AC73">
        <v>0</v>
      </c>
      <c r="AD73">
        <v>43.26</v>
      </c>
      <c r="AE73">
        <v>0</v>
      </c>
      <c r="AF73">
        <v>13.46</v>
      </c>
      <c r="AG73">
        <v>0</v>
      </c>
      <c r="AH73">
        <v>36.53</v>
      </c>
      <c r="AI73">
        <v>0</v>
      </c>
      <c r="AJ73">
        <v>0</v>
      </c>
      <c r="AK73">
        <v>0.53</v>
      </c>
      <c r="AL73">
        <v>17.3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17.54</v>
      </c>
      <c r="AT73">
        <v>0</v>
      </c>
    </row>
    <row r="74" spans="7:46">
      <c r="G74" t="s">
        <v>116</v>
      </c>
      <c r="H74" s="74">
        <v>0.53</v>
      </c>
      <c r="I74" s="47">
        <v>0</v>
      </c>
      <c r="J74" s="47">
        <v>19.64</v>
      </c>
      <c r="K74" s="47">
        <v>154.29000000000002</v>
      </c>
      <c r="L74" s="47">
        <v>0</v>
      </c>
      <c r="M74" s="75">
        <v>0</v>
      </c>
      <c r="N74" s="74">
        <v>0</v>
      </c>
      <c r="O74" s="47">
        <v>72.099999999999994</v>
      </c>
      <c r="P74" s="47">
        <v>0</v>
      </c>
      <c r="Q74" s="47">
        <v>0</v>
      </c>
      <c r="R74" s="47">
        <v>0</v>
      </c>
      <c r="S74" s="75">
        <v>0</v>
      </c>
      <c r="W74">
        <v>8.65</v>
      </c>
      <c r="X74">
        <v>32</v>
      </c>
      <c r="Y74">
        <v>7.21</v>
      </c>
      <c r="Z74">
        <v>26.14</v>
      </c>
      <c r="AA74">
        <v>36.53</v>
      </c>
      <c r="AB74">
        <v>72.099999999999994</v>
      </c>
      <c r="AC74">
        <v>0</v>
      </c>
      <c r="AD74">
        <v>43.26</v>
      </c>
      <c r="AE74">
        <v>0</v>
      </c>
      <c r="AF74">
        <v>13.46</v>
      </c>
      <c r="AG74">
        <v>0</v>
      </c>
      <c r="AH74">
        <v>36.53</v>
      </c>
      <c r="AI74">
        <v>0</v>
      </c>
      <c r="AJ74">
        <v>0</v>
      </c>
      <c r="AK74">
        <v>0.53</v>
      </c>
      <c r="AL74">
        <v>17.3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10.99</v>
      </c>
      <c r="AT74">
        <v>0</v>
      </c>
    </row>
    <row r="75" spans="7:46">
      <c r="G75" t="s">
        <v>117</v>
      </c>
      <c r="H75" s="74">
        <v>0.53</v>
      </c>
      <c r="I75" s="47">
        <v>0</v>
      </c>
      <c r="J75" s="47">
        <v>8.94</v>
      </c>
      <c r="K75" s="47">
        <v>154.29000000000002</v>
      </c>
      <c r="L75" s="47">
        <v>0</v>
      </c>
      <c r="M75" s="75">
        <v>0</v>
      </c>
      <c r="N75" s="74">
        <v>86.51</v>
      </c>
      <c r="O75" s="47">
        <v>264.36</v>
      </c>
      <c r="P75" s="47">
        <v>0</v>
      </c>
      <c r="Q75" s="47">
        <v>0</v>
      </c>
      <c r="R75" s="47">
        <v>0</v>
      </c>
      <c r="S75" s="75">
        <v>0</v>
      </c>
      <c r="W75">
        <v>8.65</v>
      </c>
      <c r="X75">
        <v>32</v>
      </c>
      <c r="Y75">
        <v>7.21</v>
      </c>
      <c r="Z75">
        <v>32</v>
      </c>
      <c r="AA75">
        <v>36.53</v>
      </c>
      <c r="AB75">
        <v>72.099999999999994</v>
      </c>
      <c r="AC75">
        <v>0</v>
      </c>
      <c r="AD75">
        <v>43.26</v>
      </c>
      <c r="AE75">
        <v>0</v>
      </c>
      <c r="AF75">
        <v>13.46</v>
      </c>
      <c r="AG75">
        <v>0</v>
      </c>
      <c r="AH75">
        <v>36.53</v>
      </c>
      <c r="AI75">
        <v>48.06</v>
      </c>
      <c r="AJ75">
        <v>192.26</v>
      </c>
      <c r="AK75">
        <v>0.53</v>
      </c>
      <c r="AL75">
        <v>17.3</v>
      </c>
      <c r="AM75">
        <v>0</v>
      </c>
      <c r="AN75">
        <v>38.450000000000003</v>
      </c>
      <c r="AO75">
        <v>0</v>
      </c>
      <c r="AP75">
        <v>0</v>
      </c>
      <c r="AQ75">
        <v>0</v>
      </c>
      <c r="AR75">
        <v>0</v>
      </c>
      <c r="AS75">
        <v>0.28999999999999998</v>
      </c>
      <c r="AT75">
        <v>0</v>
      </c>
    </row>
    <row r="76" spans="7:46">
      <c r="G76" t="s">
        <v>118</v>
      </c>
      <c r="H76" s="74">
        <v>0.53</v>
      </c>
      <c r="I76" s="47">
        <v>0</v>
      </c>
      <c r="J76" s="47">
        <v>8.94</v>
      </c>
      <c r="K76" s="47">
        <v>154.29000000000002</v>
      </c>
      <c r="L76" s="47">
        <v>0</v>
      </c>
      <c r="M76" s="75">
        <v>0</v>
      </c>
      <c r="N76" s="74">
        <v>86.51</v>
      </c>
      <c r="O76" s="47">
        <v>264.36</v>
      </c>
      <c r="P76" s="47">
        <v>0</v>
      </c>
      <c r="Q76" s="47">
        <v>0</v>
      </c>
      <c r="R76" s="47">
        <v>0</v>
      </c>
      <c r="S76" s="75">
        <v>0</v>
      </c>
      <c r="W76">
        <v>8.65</v>
      </c>
      <c r="X76">
        <v>32</v>
      </c>
      <c r="Y76">
        <v>7.21</v>
      </c>
      <c r="Z76">
        <v>32</v>
      </c>
      <c r="AA76">
        <v>36.53</v>
      </c>
      <c r="AB76">
        <v>72.099999999999994</v>
      </c>
      <c r="AC76">
        <v>0</v>
      </c>
      <c r="AD76">
        <v>43.26</v>
      </c>
      <c r="AE76">
        <v>0</v>
      </c>
      <c r="AF76">
        <v>13.46</v>
      </c>
      <c r="AG76">
        <v>0</v>
      </c>
      <c r="AH76">
        <v>36.53</v>
      </c>
      <c r="AI76">
        <v>48.06</v>
      </c>
      <c r="AJ76">
        <v>192.26</v>
      </c>
      <c r="AK76">
        <v>0.53</v>
      </c>
      <c r="AL76">
        <v>17.3</v>
      </c>
      <c r="AM76">
        <v>0</v>
      </c>
      <c r="AN76">
        <v>38.450000000000003</v>
      </c>
      <c r="AO76">
        <v>0</v>
      </c>
      <c r="AP76">
        <v>0</v>
      </c>
      <c r="AQ76">
        <v>0</v>
      </c>
      <c r="AR76">
        <v>0</v>
      </c>
      <c r="AS76">
        <v>0.28999999999999998</v>
      </c>
      <c r="AT76">
        <v>0</v>
      </c>
    </row>
    <row r="77" spans="7:46">
      <c r="G77" t="s">
        <v>119</v>
      </c>
      <c r="H77" s="74">
        <v>0.53</v>
      </c>
      <c r="I77" s="47">
        <v>0</v>
      </c>
      <c r="J77" s="47">
        <v>8.94</v>
      </c>
      <c r="K77" s="47">
        <v>154.29000000000002</v>
      </c>
      <c r="L77" s="47">
        <v>0</v>
      </c>
      <c r="M77" s="75">
        <v>0</v>
      </c>
      <c r="N77" s="74">
        <v>86.51</v>
      </c>
      <c r="O77" s="47">
        <v>312.41999999999996</v>
      </c>
      <c r="P77" s="47">
        <v>0</v>
      </c>
      <c r="Q77" s="47">
        <v>0</v>
      </c>
      <c r="R77" s="47">
        <v>0</v>
      </c>
      <c r="S77" s="75">
        <v>0</v>
      </c>
      <c r="W77">
        <v>8.65</v>
      </c>
      <c r="X77">
        <v>32</v>
      </c>
      <c r="Y77">
        <v>7.21</v>
      </c>
      <c r="Z77">
        <v>32</v>
      </c>
      <c r="AA77">
        <v>36.53</v>
      </c>
      <c r="AB77">
        <v>72.099999999999994</v>
      </c>
      <c r="AC77">
        <v>0</v>
      </c>
      <c r="AD77">
        <v>43.26</v>
      </c>
      <c r="AE77">
        <v>48.06</v>
      </c>
      <c r="AF77">
        <v>13.46</v>
      </c>
      <c r="AG77">
        <v>0</v>
      </c>
      <c r="AH77">
        <v>36.53</v>
      </c>
      <c r="AI77">
        <v>48.06</v>
      </c>
      <c r="AJ77">
        <v>192.26</v>
      </c>
      <c r="AK77">
        <v>0.53</v>
      </c>
      <c r="AL77">
        <v>17.3</v>
      </c>
      <c r="AM77">
        <v>0</v>
      </c>
      <c r="AN77">
        <v>38.450000000000003</v>
      </c>
      <c r="AO77">
        <v>0</v>
      </c>
      <c r="AP77">
        <v>0</v>
      </c>
      <c r="AQ77">
        <v>0</v>
      </c>
      <c r="AR77">
        <v>0</v>
      </c>
      <c r="AS77">
        <v>0.28999999999999998</v>
      </c>
      <c r="AT77">
        <v>0</v>
      </c>
    </row>
    <row r="78" spans="7:46">
      <c r="G78" t="s">
        <v>120</v>
      </c>
      <c r="H78" s="74">
        <v>0.53</v>
      </c>
      <c r="I78" s="47">
        <v>0</v>
      </c>
      <c r="J78" s="47">
        <v>8.94</v>
      </c>
      <c r="K78" s="47">
        <v>154.29000000000002</v>
      </c>
      <c r="L78" s="47">
        <v>0</v>
      </c>
      <c r="M78" s="75">
        <v>0</v>
      </c>
      <c r="N78" s="74">
        <v>86.51</v>
      </c>
      <c r="O78" s="47">
        <v>312.41999999999996</v>
      </c>
      <c r="P78" s="47">
        <v>0</v>
      </c>
      <c r="Q78" s="47">
        <v>0</v>
      </c>
      <c r="R78" s="47">
        <v>0</v>
      </c>
      <c r="S78" s="75">
        <v>0</v>
      </c>
      <c r="W78">
        <v>8.65</v>
      </c>
      <c r="X78">
        <v>32</v>
      </c>
      <c r="Y78">
        <v>7.21</v>
      </c>
      <c r="Z78">
        <v>32</v>
      </c>
      <c r="AA78">
        <v>36.53</v>
      </c>
      <c r="AB78">
        <v>72.099999999999994</v>
      </c>
      <c r="AC78">
        <v>0</v>
      </c>
      <c r="AD78">
        <v>43.26</v>
      </c>
      <c r="AE78">
        <v>48.06</v>
      </c>
      <c r="AF78">
        <v>13.46</v>
      </c>
      <c r="AG78">
        <v>0</v>
      </c>
      <c r="AH78">
        <v>36.53</v>
      </c>
      <c r="AI78">
        <v>48.06</v>
      </c>
      <c r="AJ78">
        <v>192.26</v>
      </c>
      <c r="AK78">
        <v>0.53</v>
      </c>
      <c r="AL78">
        <v>17.3</v>
      </c>
      <c r="AM78">
        <v>0</v>
      </c>
      <c r="AN78">
        <v>38.450000000000003</v>
      </c>
      <c r="AO78">
        <v>0</v>
      </c>
      <c r="AP78">
        <v>0</v>
      </c>
      <c r="AQ78">
        <v>0</v>
      </c>
      <c r="AR78">
        <v>0</v>
      </c>
      <c r="AS78">
        <v>0.28999999999999998</v>
      </c>
      <c r="AT78">
        <v>0</v>
      </c>
    </row>
    <row r="79" spans="7:46">
      <c r="G79" t="s">
        <v>121</v>
      </c>
      <c r="H79" s="74">
        <v>0.62</v>
      </c>
      <c r="I79" s="47">
        <v>0</v>
      </c>
      <c r="J79" s="47">
        <v>8.85</v>
      </c>
      <c r="K79" s="47">
        <v>154.29000000000002</v>
      </c>
      <c r="L79" s="47">
        <v>0</v>
      </c>
      <c r="M79" s="75">
        <v>0</v>
      </c>
      <c r="N79" s="74">
        <v>86.51</v>
      </c>
      <c r="O79" s="47">
        <v>312.41999999999996</v>
      </c>
      <c r="P79" s="47">
        <v>0</v>
      </c>
      <c r="Q79" s="47">
        <v>0</v>
      </c>
      <c r="R79" s="47">
        <v>0</v>
      </c>
      <c r="S79" s="75">
        <v>0</v>
      </c>
      <c r="W79">
        <v>8.56</v>
      </c>
      <c r="X79">
        <v>32</v>
      </c>
      <c r="Y79">
        <v>7.21</v>
      </c>
      <c r="Z79">
        <v>32</v>
      </c>
      <c r="AA79">
        <v>36.53</v>
      </c>
      <c r="AB79">
        <v>72.099999999999994</v>
      </c>
      <c r="AC79">
        <v>0</v>
      </c>
      <c r="AD79">
        <v>43.26</v>
      </c>
      <c r="AE79">
        <v>48.06</v>
      </c>
      <c r="AF79">
        <v>13.46</v>
      </c>
      <c r="AG79">
        <v>0</v>
      </c>
      <c r="AH79">
        <v>36.53</v>
      </c>
      <c r="AI79">
        <v>48.06</v>
      </c>
      <c r="AJ79">
        <v>192.26</v>
      </c>
      <c r="AK79">
        <v>0.62</v>
      </c>
      <c r="AL79">
        <v>17.3</v>
      </c>
      <c r="AM79">
        <v>0</v>
      </c>
      <c r="AN79">
        <v>38.450000000000003</v>
      </c>
      <c r="AO79">
        <v>0</v>
      </c>
      <c r="AP79">
        <v>0</v>
      </c>
      <c r="AQ79">
        <v>0</v>
      </c>
      <c r="AR79">
        <v>0</v>
      </c>
      <c r="AS79">
        <v>0.28999999999999998</v>
      </c>
      <c r="AT79">
        <v>0</v>
      </c>
    </row>
    <row r="80" spans="7:46">
      <c r="G80" t="s">
        <v>122</v>
      </c>
      <c r="H80" s="74">
        <v>0.62</v>
      </c>
      <c r="I80" s="47">
        <v>0</v>
      </c>
      <c r="J80" s="47">
        <v>8.85</v>
      </c>
      <c r="K80" s="47">
        <v>154.29000000000002</v>
      </c>
      <c r="L80" s="47">
        <v>0</v>
      </c>
      <c r="M80" s="75">
        <v>0</v>
      </c>
      <c r="N80" s="74">
        <v>86.51</v>
      </c>
      <c r="O80" s="47">
        <v>312.41999999999996</v>
      </c>
      <c r="P80" s="47">
        <v>0</v>
      </c>
      <c r="Q80" s="47">
        <v>0</v>
      </c>
      <c r="R80" s="47">
        <v>0</v>
      </c>
      <c r="S80" s="75">
        <v>0</v>
      </c>
      <c r="W80">
        <v>8.56</v>
      </c>
      <c r="X80">
        <v>32</v>
      </c>
      <c r="Y80">
        <v>7.21</v>
      </c>
      <c r="Z80">
        <v>32</v>
      </c>
      <c r="AA80">
        <v>36.53</v>
      </c>
      <c r="AB80">
        <v>72.099999999999994</v>
      </c>
      <c r="AC80">
        <v>0</v>
      </c>
      <c r="AD80">
        <v>43.26</v>
      </c>
      <c r="AE80">
        <v>48.06</v>
      </c>
      <c r="AF80">
        <v>13.46</v>
      </c>
      <c r="AG80">
        <v>0</v>
      </c>
      <c r="AH80">
        <v>36.53</v>
      </c>
      <c r="AI80">
        <v>48.06</v>
      </c>
      <c r="AJ80">
        <v>192.26</v>
      </c>
      <c r="AK80">
        <v>0.62</v>
      </c>
      <c r="AL80">
        <v>17.3</v>
      </c>
      <c r="AM80">
        <v>0</v>
      </c>
      <c r="AN80">
        <v>38.450000000000003</v>
      </c>
      <c r="AO80">
        <v>0</v>
      </c>
      <c r="AP80">
        <v>0</v>
      </c>
      <c r="AQ80">
        <v>0</v>
      </c>
      <c r="AR80">
        <v>0</v>
      </c>
      <c r="AS80">
        <v>0.28999999999999998</v>
      </c>
      <c r="AT80">
        <v>0</v>
      </c>
    </row>
    <row r="81" spans="7:46">
      <c r="G81" t="s">
        <v>123</v>
      </c>
      <c r="H81" s="74">
        <v>0.62</v>
      </c>
      <c r="I81" s="47">
        <v>0</v>
      </c>
      <c r="J81" s="47">
        <v>8.56</v>
      </c>
      <c r="K81" s="47">
        <v>154.29000000000002</v>
      </c>
      <c r="L81" s="47">
        <v>0</v>
      </c>
      <c r="M81" s="75">
        <v>0</v>
      </c>
      <c r="N81" s="74">
        <v>86.51</v>
      </c>
      <c r="O81" s="47">
        <v>312.41999999999996</v>
      </c>
      <c r="P81" s="47">
        <v>0</v>
      </c>
      <c r="Q81" s="47">
        <v>0</v>
      </c>
      <c r="R81" s="47">
        <v>0</v>
      </c>
      <c r="S81" s="75">
        <v>0</v>
      </c>
      <c r="W81">
        <v>8.56</v>
      </c>
      <c r="X81">
        <v>32</v>
      </c>
      <c r="Y81">
        <v>7.21</v>
      </c>
      <c r="Z81">
        <v>32</v>
      </c>
      <c r="AA81">
        <v>36.53</v>
      </c>
      <c r="AB81">
        <v>72.099999999999994</v>
      </c>
      <c r="AC81">
        <v>0</v>
      </c>
      <c r="AD81">
        <v>43.26</v>
      </c>
      <c r="AE81">
        <v>48.06</v>
      </c>
      <c r="AF81">
        <v>13.46</v>
      </c>
      <c r="AG81">
        <v>0</v>
      </c>
      <c r="AH81">
        <v>36.53</v>
      </c>
      <c r="AI81">
        <v>48.06</v>
      </c>
      <c r="AJ81">
        <v>192.26</v>
      </c>
      <c r="AK81">
        <v>0.62</v>
      </c>
      <c r="AL81">
        <v>17.3</v>
      </c>
      <c r="AM81">
        <v>0</v>
      </c>
      <c r="AN81">
        <v>38.450000000000003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</row>
    <row r="82" spans="7:46">
      <c r="G82" t="s">
        <v>124</v>
      </c>
      <c r="H82" s="74">
        <v>0.62</v>
      </c>
      <c r="I82" s="47">
        <v>0</v>
      </c>
      <c r="J82" s="47">
        <v>8.56</v>
      </c>
      <c r="K82" s="47">
        <v>154.29000000000002</v>
      </c>
      <c r="L82" s="47">
        <v>0</v>
      </c>
      <c r="M82" s="75">
        <v>0</v>
      </c>
      <c r="N82" s="74">
        <v>86.51</v>
      </c>
      <c r="O82" s="47">
        <v>312.41999999999996</v>
      </c>
      <c r="P82" s="47">
        <v>0</v>
      </c>
      <c r="Q82" s="47">
        <v>0</v>
      </c>
      <c r="R82" s="47">
        <v>0</v>
      </c>
      <c r="S82" s="75">
        <v>0</v>
      </c>
      <c r="W82">
        <v>8.56</v>
      </c>
      <c r="X82">
        <v>32</v>
      </c>
      <c r="Y82">
        <v>7.21</v>
      </c>
      <c r="Z82">
        <v>32</v>
      </c>
      <c r="AA82">
        <v>36.53</v>
      </c>
      <c r="AB82">
        <v>72.099999999999994</v>
      </c>
      <c r="AC82">
        <v>0</v>
      </c>
      <c r="AD82">
        <v>43.26</v>
      </c>
      <c r="AE82">
        <v>48.06</v>
      </c>
      <c r="AF82">
        <v>13.46</v>
      </c>
      <c r="AG82">
        <v>0</v>
      </c>
      <c r="AH82">
        <v>36.53</v>
      </c>
      <c r="AI82">
        <v>48.06</v>
      </c>
      <c r="AJ82">
        <v>192.26</v>
      </c>
      <c r="AK82">
        <v>0.62</v>
      </c>
      <c r="AL82">
        <v>17.3</v>
      </c>
      <c r="AM82">
        <v>0</v>
      </c>
      <c r="AN82">
        <v>38.450000000000003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</row>
    <row r="83" spans="7:46">
      <c r="G83" t="s">
        <v>125</v>
      </c>
      <c r="H83" s="74">
        <v>0.62</v>
      </c>
      <c r="I83" s="47">
        <v>0</v>
      </c>
      <c r="J83" s="47">
        <v>8.4600000000000009</v>
      </c>
      <c r="K83" s="47">
        <v>154.29000000000002</v>
      </c>
      <c r="L83" s="47">
        <v>0</v>
      </c>
      <c r="M83" s="75">
        <v>0</v>
      </c>
      <c r="N83" s="74">
        <v>86.51</v>
      </c>
      <c r="O83" s="47">
        <v>264.36</v>
      </c>
      <c r="P83" s="47">
        <v>0</v>
      </c>
      <c r="Q83" s="47">
        <v>0</v>
      </c>
      <c r="R83" s="47">
        <v>0</v>
      </c>
      <c r="S83" s="75">
        <v>0</v>
      </c>
      <c r="W83">
        <v>8.4600000000000009</v>
      </c>
      <c r="X83">
        <v>25.48</v>
      </c>
      <c r="Y83">
        <v>7.21</v>
      </c>
      <c r="Z83">
        <v>26.99</v>
      </c>
      <c r="AA83">
        <v>36.53</v>
      </c>
      <c r="AB83">
        <v>72.099999999999994</v>
      </c>
      <c r="AC83">
        <v>0</v>
      </c>
      <c r="AD83">
        <v>43.26</v>
      </c>
      <c r="AE83">
        <v>48.06</v>
      </c>
      <c r="AF83">
        <v>13.46</v>
      </c>
      <c r="AG83">
        <v>0</v>
      </c>
      <c r="AH83">
        <v>36.53</v>
      </c>
      <c r="AI83">
        <v>48.06</v>
      </c>
      <c r="AJ83">
        <v>144.19999999999999</v>
      </c>
      <c r="AK83">
        <v>0.62</v>
      </c>
      <c r="AL83">
        <v>17.3</v>
      </c>
      <c r="AM83">
        <v>0</v>
      </c>
      <c r="AN83">
        <v>38.450000000000003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</row>
    <row r="84" spans="7:46">
      <c r="G84" t="s">
        <v>126</v>
      </c>
      <c r="H84" s="74">
        <v>0.62</v>
      </c>
      <c r="I84" s="47">
        <v>0</v>
      </c>
      <c r="J84" s="47">
        <v>8.4600000000000009</v>
      </c>
      <c r="K84" s="47">
        <v>154.29000000000002</v>
      </c>
      <c r="L84" s="47">
        <v>0</v>
      </c>
      <c r="M84" s="75">
        <v>0</v>
      </c>
      <c r="N84" s="74">
        <v>86.51</v>
      </c>
      <c r="O84" s="47">
        <v>264.36</v>
      </c>
      <c r="P84" s="47">
        <v>0</v>
      </c>
      <c r="Q84" s="47">
        <v>0</v>
      </c>
      <c r="R84" s="47">
        <v>0</v>
      </c>
      <c r="S84" s="75">
        <v>0</v>
      </c>
      <c r="W84">
        <v>8.4600000000000009</v>
      </c>
      <c r="X84">
        <v>25.48</v>
      </c>
      <c r="Y84">
        <v>7.21</v>
      </c>
      <c r="Z84">
        <v>26.99</v>
      </c>
      <c r="AA84">
        <v>36.53</v>
      </c>
      <c r="AB84">
        <v>72.099999999999994</v>
      </c>
      <c r="AC84">
        <v>0</v>
      </c>
      <c r="AD84">
        <v>43.26</v>
      </c>
      <c r="AE84">
        <v>48.06</v>
      </c>
      <c r="AF84">
        <v>13.46</v>
      </c>
      <c r="AG84">
        <v>0</v>
      </c>
      <c r="AH84">
        <v>36.53</v>
      </c>
      <c r="AI84">
        <v>48.06</v>
      </c>
      <c r="AJ84">
        <v>144.19999999999999</v>
      </c>
      <c r="AK84">
        <v>0.62</v>
      </c>
      <c r="AL84">
        <v>17.3</v>
      </c>
      <c r="AM84">
        <v>0</v>
      </c>
      <c r="AN84">
        <v>38.450000000000003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</row>
    <row r="85" spans="7:46">
      <c r="G85" t="s">
        <v>127</v>
      </c>
      <c r="H85" s="74">
        <v>0.62</v>
      </c>
      <c r="I85" s="47">
        <v>0</v>
      </c>
      <c r="J85" s="47">
        <v>8.4600000000000009</v>
      </c>
      <c r="K85" s="47">
        <v>154.29000000000002</v>
      </c>
      <c r="L85" s="47">
        <v>0</v>
      </c>
      <c r="M85" s="75">
        <v>0</v>
      </c>
      <c r="N85" s="74">
        <v>86.51</v>
      </c>
      <c r="O85" s="47">
        <v>264.36</v>
      </c>
      <c r="P85" s="47">
        <v>0</v>
      </c>
      <c r="Q85" s="47">
        <v>0</v>
      </c>
      <c r="R85" s="47">
        <v>0</v>
      </c>
      <c r="S85" s="75">
        <v>0</v>
      </c>
      <c r="W85">
        <v>8.4600000000000009</v>
      </c>
      <c r="X85">
        <v>26.94</v>
      </c>
      <c r="Y85">
        <v>7.21</v>
      </c>
      <c r="Z85">
        <v>26.94</v>
      </c>
      <c r="AA85">
        <v>36.53</v>
      </c>
      <c r="AB85">
        <v>72.099999999999994</v>
      </c>
      <c r="AC85">
        <v>0</v>
      </c>
      <c r="AD85">
        <v>43.26</v>
      </c>
      <c r="AE85">
        <v>48.06</v>
      </c>
      <c r="AF85">
        <v>13.46</v>
      </c>
      <c r="AG85">
        <v>0</v>
      </c>
      <c r="AH85">
        <v>36.53</v>
      </c>
      <c r="AI85">
        <v>48.06</v>
      </c>
      <c r="AJ85">
        <v>144.19999999999999</v>
      </c>
      <c r="AK85">
        <v>0.62</v>
      </c>
      <c r="AL85">
        <v>17.3</v>
      </c>
      <c r="AM85">
        <v>0</v>
      </c>
      <c r="AN85">
        <v>38.450000000000003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</row>
    <row r="86" spans="7:46">
      <c r="G86" t="s">
        <v>128</v>
      </c>
      <c r="H86" s="74">
        <v>0.62</v>
      </c>
      <c r="I86" s="47">
        <v>0</v>
      </c>
      <c r="J86" s="47">
        <v>8.4600000000000009</v>
      </c>
      <c r="K86" s="47">
        <v>154.29000000000002</v>
      </c>
      <c r="L86" s="47">
        <v>0</v>
      </c>
      <c r="M86" s="75">
        <v>0</v>
      </c>
      <c r="N86" s="74">
        <v>86.51</v>
      </c>
      <c r="O86" s="47">
        <v>264.36</v>
      </c>
      <c r="P86" s="47">
        <v>0</v>
      </c>
      <c r="Q86" s="47">
        <v>0</v>
      </c>
      <c r="R86" s="47">
        <v>0</v>
      </c>
      <c r="S86" s="75">
        <v>0</v>
      </c>
      <c r="W86">
        <v>8.4600000000000009</v>
      </c>
      <c r="X86">
        <v>26.94</v>
      </c>
      <c r="Y86">
        <v>7.21</v>
      </c>
      <c r="Z86">
        <v>26.94</v>
      </c>
      <c r="AA86">
        <v>36.53</v>
      </c>
      <c r="AB86">
        <v>72.099999999999994</v>
      </c>
      <c r="AC86">
        <v>0</v>
      </c>
      <c r="AD86">
        <v>43.26</v>
      </c>
      <c r="AE86">
        <v>48.06</v>
      </c>
      <c r="AF86">
        <v>13.46</v>
      </c>
      <c r="AG86">
        <v>0</v>
      </c>
      <c r="AH86">
        <v>36.53</v>
      </c>
      <c r="AI86">
        <v>48.06</v>
      </c>
      <c r="AJ86">
        <v>144.19999999999999</v>
      </c>
      <c r="AK86">
        <v>0.62</v>
      </c>
      <c r="AL86">
        <v>17.3</v>
      </c>
      <c r="AM86">
        <v>0</v>
      </c>
      <c r="AN86">
        <v>38.450000000000003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</row>
    <row r="87" spans="7:46">
      <c r="G87" t="s">
        <v>129</v>
      </c>
      <c r="H87" s="74">
        <v>0.57999999999999996</v>
      </c>
      <c r="I87" s="47">
        <v>0</v>
      </c>
      <c r="J87" s="47">
        <v>8.3699999999999992</v>
      </c>
      <c r="K87" s="47">
        <v>102.36999999999999</v>
      </c>
      <c r="L87" s="47">
        <v>0</v>
      </c>
      <c r="M87" s="75">
        <v>0</v>
      </c>
      <c r="N87" s="74">
        <v>86.51</v>
      </c>
      <c r="O87" s="47">
        <v>264.36</v>
      </c>
      <c r="P87" s="47">
        <v>0</v>
      </c>
      <c r="Q87" s="47">
        <v>0</v>
      </c>
      <c r="R87" s="47">
        <v>0</v>
      </c>
      <c r="S87" s="75">
        <v>0</v>
      </c>
      <c r="W87">
        <v>8.3699999999999992</v>
      </c>
      <c r="X87">
        <v>26.94</v>
      </c>
      <c r="Y87">
        <v>7.21</v>
      </c>
      <c r="Z87">
        <v>26.94</v>
      </c>
      <c r="AA87">
        <v>23.07</v>
      </c>
      <c r="AB87">
        <v>72.099999999999994</v>
      </c>
      <c r="AC87">
        <v>0</v>
      </c>
      <c r="AD87">
        <v>23.07</v>
      </c>
      <c r="AE87">
        <v>48.06</v>
      </c>
      <c r="AF87">
        <v>8.65</v>
      </c>
      <c r="AG87">
        <v>0</v>
      </c>
      <c r="AH87">
        <v>23.07</v>
      </c>
      <c r="AI87">
        <v>48.06</v>
      </c>
      <c r="AJ87">
        <v>144.19999999999999</v>
      </c>
      <c r="AK87">
        <v>0.57999999999999996</v>
      </c>
      <c r="AL87">
        <v>17.3</v>
      </c>
      <c r="AM87">
        <v>0</v>
      </c>
      <c r="AN87">
        <v>38.450000000000003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</row>
    <row r="88" spans="7:46">
      <c r="G88" t="s">
        <v>130</v>
      </c>
      <c r="H88" s="74">
        <v>0.57999999999999996</v>
      </c>
      <c r="I88" s="47">
        <v>0</v>
      </c>
      <c r="J88" s="47">
        <v>8.3699999999999992</v>
      </c>
      <c r="K88" s="47">
        <v>102.36999999999999</v>
      </c>
      <c r="L88" s="47">
        <v>0</v>
      </c>
      <c r="M88" s="75">
        <v>0</v>
      </c>
      <c r="N88" s="74">
        <v>86.51</v>
      </c>
      <c r="O88" s="47">
        <v>264.36</v>
      </c>
      <c r="P88" s="47">
        <v>0</v>
      </c>
      <c r="Q88" s="47">
        <v>0</v>
      </c>
      <c r="R88" s="47">
        <v>0</v>
      </c>
      <c r="S88" s="75">
        <v>0</v>
      </c>
      <c r="W88">
        <v>8.3699999999999992</v>
      </c>
      <c r="X88">
        <v>26.94</v>
      </c>
      <c r="Y88">
        <v>7.21</v>
      </c>
      <c r="Z88">
        <v>26.94</v>
      </c>
      <c r="AA88">
        <v>23.07</v>
      </c>
      <c r="AB88">
        <v>72.099999999999994</v>
      </c>
      <c r="AC88">
        <v>0</v>
      </c>
      <c r="AD88">
        <v>23.07</v>
      </c>
      <c r="AE88">
        <v>48.06</v>
      </c>
      <c r="AF88">
        <v>8.65</v>
      </c>
      <c r="AG88">
        <v>0</v>
      </c>
      <c r="AH88">
        <v>23.07</v>
      </c>
      <c r="AI88">
        <v>48.06</v>
      </c>
      <c r="AJ88">
        <v>144.19999999999999</v>
      </c>
      <c r="AK88">
        <v>0.57999999999999996</v>
      </c>
      <c r="AL88">
        <v>17.3</v>
      </c>
      <c r="AM88">
        <v>0</v>
      </c>
      <c r="AN88">
        <v>38.450000000000003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</row>
    <row r="89" spans="7:46">
      <c r="G89" t="s">
        <v>131</v>
      </c>
      <c r="H89" s="74">
        <v>0.57999999999999996</v>
      </c>
      <c r="I89" s="47">
        <v>0</v>
      </c>
      <c r="J89" s="47">
        <v>8.3699999999999992</v>
      </c>
      <c r="K89" s="47">
        <v>102.36999999999999</v>
      </c>
      <c r="L89" s="47">
        <v>0</v>
      </c>
      <c r="M89" s="75">
        <v>0</v>
      </c>
      <c r="N89" s="74">
        <v>86.51</v>
      </c>
      <c r="O89" s="47">
        <v>264.36</v>
      </c>
      <c r="P89" s="47">
        <v>0</v>
      </c>
      <c r="Q89" s="47">
        <v>0</v>
      </c>
      <c r="R89" s="47">
        <v>0</v>
      </c>
      <c r="S89" s="75">
        <v>0</v>
      </c>
      <c r="W89">
        <v>8.3699999999999992</v>
      </c>
      <c r="X89">
        <v>26.94</v>
      </c>
      <c r="Y89">
        <v>7.21</v>
      </c>
      <c r="Z89">
        <v>26.94</v>
      </c>
      <c r="AA89">
        <v>23.07</v>
      </c>
      <c r="AB89">
        <v>72.099999999999994</v>
      </c>
      <c r="AC89">
        <v>0</v>
      </c>
      <c r="AD89">
        <v>23.07</v>
      </c>
      <c r="AE89">
        <v>48.06</v>
      </c>
      <c r="AF89">
        <v>8.65</v>
      </c>
      <c r="AG89">
        <v>0</v>
      </c>
      <c r="AH89">
        <v>23.07</v>
      </c>
      <c r="AI89">
        <v>48.06</v>
      </c>
      <c r="AJ89">
        <v>144.19999999999999</v>
      </c>
      <c r="AK89">
        <v>0.57999999999999996</v>
      </c>
      <c r="AL89">
        <v>17.3</v>
      </c>
      <c r="AM89">
        <v>0</v>
      </c>
      <c r="AN89">
        <v>38.450000000000003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</row>
    <row r="90" spans="7:46">
      <c r="G90" t="s">
        <v>132</v>
      </c>
      <c r="H90" s="74">
        <v>0.57999999999999996</v>
      </c>
      <c r="I90" s="47">
        <v>0</v>
      </c>
      <c r="J90" s="47">
        <v>8.3699999999999992</v>
      </c>
      <c r="K90" s="47">
        <v>102.36999999999999</v>
      </c>
      <c r="L90" s="47">
        <v>0</v>
      </c>
      <c r="M90" s="75">
        <v>0</v>
      </c>
      <c r="N90" s="74">
        <v>86.51</v>
      </c>
      <c r="O90" s="47">
        <v>264.36</v>
      </c>
      <c r="P90" s="47">
        <v>0</v>
      </c>
      <c r="Q90" s="47">
        <v>0</v>
      </c>
      <c r="R90" s="47">
        <v>0</v>
      </c>
      <c r="S90" s="75">
        <v>0</v>
      </c>
      <c r="W90">
        <v>8.3699999999999992</v>
      </c>
      <c r="X90">
        <v>26.94</v>
      </c>
      <c r="Y90">
        <v>7.21</v>
      </c>
      <c r="Z90">
        <v>26.94</v>
      </c>
      <c r="AA90">
        <v>23.07</v>
      </c>
      <c r="AB90">
        <v>72.099999999999994</v>
      </c>
      <c r="AC90">
        <v>0</v>
      </c>
      <c r="AD90">
        <v>23.07</v>
      </c>
      <c r="AE90">
        <v>48.06</v>
      </c>
      <c r="AF90">
        <v>8.65</v>
      </c>
      <c r="AG90">
        <v>0</v>
      </c>
      <c r="AH90">
        <v>23.07</v>
      </c>
      <c r="AI90">
        <v>48.06</v>
      </c>
      <c r="AJ90">
        <v>144.19999999999999</v>
      </c>
      <c r="AK90">
        <v>0.57999999999999996</v>
      </c>
      <c r="AL90">
        <v>17.3</v>
      </c>
      <c r="AM90">
        <v>0</v>
      </c>
      <c r="AN90">
        <v>38.450000000000003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</row>
    <row r="91" spans="7:46">
      <c r="G91" t="s">
        <v>133</v>
      </c>
      <c r="H91" s="74">
        <v>0.53</v>
      </c>
      <c r="I91" s="47">
        <v>0</v>
      </c>
      <c r="J91" s="47">
        <v>9.56</v>
      </c>
      <c r="K91" s="47">
        <v>102.36999999999999</v>
      </c>
      <c r="L91" s="47">
        <v>0</v>
      </c>
      <c r="M91" s="75">
        <v>0</v>
      </c>
      <c r="N91" s="74">
        <v>132.23000000000002</v>
      </c>
      <c r="O91" s="47">
        <v>279.59999999999997</v>
      </c>
      <c r="P91" s="47">
        <v>0</v>
      </c>
      <c r="Q91" s="47">
        <v>0</v>
      </c>
      <c r="R91" s="47">
        <v>0</v>
      </c>
      <c r="S91" s="75">
        <v>0</v>
      </c>
      <c r="W91">
        <v>9.56</v>
      </c>
      <c r="X91">
        <v>26.94</v>
      </c>
      <c r="Y91">
        <v>7.21</v>
      </c>
      <c r="Z91">
        <v>26.94</v>
      </c>
      <c r="AA91">
        <v>23.07</v>
      </c>
      <c r="AB91">
        <v>72.099999999999994</v>
      </c>
      <c r="AC91">
        <v>15.24</v>
      </c>
      <c r="AD91">
        <v>23.07</v>
      </c>
      <c r="AE91">
        <v>48.06</v>
      </c>
      <c r="AF91">
        <v>8.65</v>
      </c>
      <c r="AG91">
        <v>45.72</v>
      </c>
      <c r="AH91">
        <v>23.07</v>
      </c>
      <c r="AI91">
        <v>48.06</v>
      </c>
      <c r="AJ91">
        <v>144.19999999999999</v>
      </c>
      <c r="AK91">
        <v>0.53</v>
      </c>
      <c r="AL91">
        <v>17.3</v>
      </c>
      <c r="AM91">
        <v>0</v>
      </c>
      <c r="AN91">
        <v>38.450000000000003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</row>
    <row r="92" spans="7:46">
      <c r="G92" t="s">
        <v>134</v>
      </c>
      <c r="H92" s="74">
        <v>0.53</v>
      </c>
      <c r="I92" s="47">
        <v>0</v>
      </c>
      <c r="J92" s="47">
        <v>9.56</v>
      </c>
      <c r="K92" s="47">
        <v>102.36999999999999</v>
      </c>
      <c r="L92" s="47">
        <v>0</v>
      </c>
      <c r="M92" s="75">
        <v>0</v>
      </c>
      <c r="N92" s="74">
        <v>132.23000000000002</v>
      </c>
      <c r="O92" s="47">
        <v>279.59999999999997</v>
      </c>
      <c r="P92" s="47">
        <v>0</v>
      </c>
      <c r="Q92" s="47">
        <v>0</v>
      </c>
      <c r="R92" s="47">
        <v>0</v>
      </c>
      <c r="S92" s="75">
        <v>0</v>
      </c>
      <c r="W92">
        <v>9.56</v>
      </c>
      <c r="X92">
        <v>26.94</v>
      </c>
      <c r="Y92">
        <v>7.21</v>
      </c>
      <c r="Z92">
        <v>26.94</v>
      </c>
      <c r="AA92">
        <v>23.07</v>
      </c>
      <c r="AB92">
        <v>72.099999999999994</v>
      </c>
      <c r="AC92">
        <v>15.24</v>
      </c>
      <c r="AD92">
        <v>23.07</v>
      </c>
      <c r="AE92">
        <v>48.06</v>
      </c>
      <c r="AF92">
        <v>8.65</v>
      </c>
      <c r="AG92">
        <v>45.72</v>
      </c>
      <c r="AH92">
        <v>23.07</v>
      </c>
      <c r="AI92">
        <v>48.06</v>
      </c>
      <c r="AJ92">
        <v>144.19999999999999</v>
      </c>
      <c r="AK92">
        <v>0.53</v>
      </c>
      <c r="AL92">
        <v>17.3</v>
      </c>
      <c r="AM92">
        <v>0</v>
      </c>
      <c r="AN92">
        <v>38.450000000000003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</row>
    <row r="93" spans="7:46">
      <c r="G93" t="s">
        <v>135</v>
      </c>
      <c r="H93" s="74">
        <v>0.53</v>
      </c>
      <c r="I93" s="47">
        <v>0</v>
      </c>
      <c r="J93" s="47">
        <v>9.56</v>
      </c>
      <c r="K93" s="47">
        <v>102.36999999999999</v>
      </c>
      <c r="L93" s="47">
        <v>0</v>
      </c>
      <c r="M93" s="75">
        <v>0</v>
      </c>
      <c r="N93" s="74">
        <v>132.23000000000002</v>
      </c>
      <c r="O93" s="47">
        <v>279.59999999999997</v>
      </c>
      <c r="P93" s="47">
        <v>0</v>
      </c>
      <c r="Q93" s="47">
        <v>0</v>
      </c>
      <c r="R93" s="47">
        <v>0</v>
      </c>
      <c r="S93" s="75">
        <v>0</v>
      </c>
      <c r="W93">
        <v>9.56</v>
      </c>
      <c r="X93">
        <v>26.94</v>
      </c>
      <c r="Y93">
        <v>7.21</v>
      </c>
      <c r="Z93">
        <v>26.94</v>
      </c>
      <c r="AA93">
        <v>23.07</v>
      </c>
      <c r="AB93">
        <v>72.099999999999994</v>
      </c>
      <c r="AC93">
        <v>15.24</v>
      </c>
      <c r="AD93">
        <v>23.07</v>
      </c>
      <c r="AE93">
        <v>48.06</v>
      </c>
      <c r="AF93">
        <v>8.65</v>
      </c>
      <c r="AG93">
        <v>45.72</v>
      </c>
      <c r="AH93">
        <v>23.07</v>
      </c>
      <c r="AI93">
        <v>48.06</v>
      </c>
      <c r="AJ93">
        <v>144.19999999999999</v>
      </c>
      <c r="AK93">
        <v>0.53</v>
      </c>
      <c r="AL93">
        <v>17.3</v>
      </c>
      <c r="AM93">
        <v>0</v>
      </c>
      <c r="AN93">
        <v>38.450000000000003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</row>
    <row r="94" spans="7:46">
      <c r="G94" t="s">
        <v>136</v>
      </c>
      <c r="H94" s="74">
        <v>0.53</v>
      </c>
      <c r="I94" s="47">
        <v>0</v>
      </c>
      <c r="J94" s="47">
        <v>9.56</v>
      </c>
      <c r="K94" s="47">
        <v>102.36999999999999</v>
      </c>
      <c r="L94" s="47">
        <v>0</v>
      </c>
      <c r="M94" s="75">
        <v>0</v>
      </c>
      <c r="N94" s="74">
        <v>132.23000000000002</v>
      </c>
      <c r="O94" s="47">
        <v>279.59999999999997</v>
      </c>
      <c r="P94" s="47">
        <v>0</v>
      </c>
      <c r="Q94" s="47">
        <v>0</v>
      </c>
      <c r="R94" s="47">
        <v>0</v>
      </c>
      <c r="S94" s="75">
        <v>0</v>
      </c>
      <c r="W94">
        <v>9.56</v>
      </c>
      <c r="X94">
        <v>26.94</v>
      </c>
      <c r="Y94">
        <v>7.21</v>
      </c>
      <c r="Z94">
        <v>26.94</v>
      </c>
      <c r="AA94">
        <v>23.07</v>
      </c>
      <c r="AB94">
        <v>72.099999999999994</v>
      </c>
      <c r="AC94">
        <v>15.24</v>
      </c>
      <c r="AD94">
        <v>23.07</v>
      </c>
      <c r="AE94">
        <v>48.06</v>
      </c>
      <c r="AF94">
        <v>8.65</v>
      </c>
      <c r="AG94">
        <v>45.72</v>
      </c>
      <c r="AH94">
        <v>23.07</v>
      </c>
      <c r="AI94">
        <v>48.06</v>
      </c>
      <c r="AJ94">
        <v>144.19999999999999</v>
      </c>
      <c r="AK94">
        <v>0.53</v>
      </c>
      <c r="AL94">
        <v>17.3</v>
      </c>
      <c r="AM94">
        <v>0</v>
      </c>
      <c r="AN94">
        <v>38.450000000000003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</row>
    <row r="95" spans="7:46">
      <c r="G95" t="s">
        <v>137</v>
      </c>
      <c r="H95" s="74">
        <v>0.48</v>
      </c>
      <c r="I95" s="47">
        <v>0</v>
      </c>
      <c r="J95" s="47">
        <v>9.3800000000000008</v>
      </c>
      <c r="K95" s="47">
        <v>102.36999999999999</v>
      </c>
      <c r="L95" s="47">
        <v>0</v>
      </c>
      <c r="M95" s="75">
        <v>0</v>
      </c>
      <c r="N95" s="74">
        <v>132.23000000000002</v>
      </c>
      <c r="O95" s="47">
        <v>279.59999999999997</v>
      </c>
      <c r="P95" s="47">
        <v>0</v>
      </c>
      <c r="Q95" s="47">
        <v>0</v>
      </c>
      <c r="R95" s="47">
        <v>0</v>
      </c>
      <c r="S95" s="75">
        <v>0</v>
      </c>
      <c r="W95">
        <v>9.3800000000000008</v>
      </c>
      <c r="X95">
        <v>26.94</v>
      </c>
      <c r="Y95">
        <v>7.21</v>
      </c>
      <c r="Z95">
        <v>26.94</v>
      </c>
      <c r="AA95">
        <v>23.07</v>
      </c>
      <c r="AB95">
        <v>72.099999999999994</v>
      </c>
      <c r="AC95">
        <v>15.24</v>
      </c>
      <c r="AD95">
        <v>23.07</v>
      </c>
      <c r="AE95">
        <v>48.06</v>
      </c>
      <c r="AF95">
        <v>8.65</v>
      </c>
      <c r="AG95">
        <v>45.72</v>
      </c>
      <c r="AH95">
        <v>23.07</v>
      </c>
      <c r="AI95">
        <v>48.06</v>
      </c>
      <c r="AJ95">
        <v>144.19999999999999</v>
      </c>
      <c r="AK95">
        <v>0.48</v>
      </c>
      <c r="AL95">
        <v>17.3</v>
      </c>
      <c r="AM95">
        <v>0</v>
      </c>
      <c r="AN95">
        <v>38.450000000000003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</row>
    <row r="96" spans="7:46">
      <c r="G96" t="s">
        <v>138</v>
      </c>
      <c r="H96" s="74">
        <v>0.48</v>
      </c>
      <c r="I96" s="47">
        <v>0</v>
      </c>
      <c r="J96" s="47">
        <v>9.3800000000000008</v>
      </c>
      <c r="K96" s="47">
        <v>102.36999999999999</v>
      </c>
      <c r="L96" s="47">
        <v>0</v>
      </c>
      <c r="M96" s="75">
        <v>0</v>
      </c>
      <c r="N96" s="74">
        <v>132.23000000000002</v>
      </c>
      <c r="O96" s="47">
        <v>279.59999999999997</v>
      </c>
      <c r="P96" s="47">
        <v>0</v>
      </c>
      <c r="Q96" s="47">
        <v>0</v>
      </c>
      <c r="R96" s="47">
        <v>0</v>
      </c>
      <c r="S96" s="75">
        <v>0</v>
      </c>
      <c r="W96">
        <v>9.3800000000000008</v>
      </c>
      <c r="X96">
        <v>26.94</v>
      </c>
      <c r="Y96">
        <v>7.21</v>
      </c>
      <c r="Z96">
        <v>26.94</v>
      </c>
      <c r="AA96">
        <v>23.07</v>
      </c>
      <c r="AB96">
        <v>72.099999999999994</v>
      </c>
      <c r="AC96">
        <v>15.24</v>
      </c>
      <c r="AD96">
        <v>23.07</v>
      </c>
      <c r="AE96">
        <v>48.06</v>
      </c>
      <c r="AF96">
        <v>8.65</v>
      </c>
      <c r="AG96">
        <v>45.72</v>
      </c>
      <c r="AH96">
        <v>23.07</v>
      </c>
      <c r="AI96">
        <v>48.06</v>
      </c>
      <c r="AJ96">
        <v>144.19999999999999</v>
      </c>
      <c r="AK96">
        <v>0.48</v>
      </c>
      <c r="AL96">
        <v>17.3</v>
      </c>
      <c r="AM96">
        <v>0</v>
      </c>
      <c r="AN96">
        <v>38.450000000000003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</row>
    <row r="97" spans="1:133">
      <c r="G97" t="s">
        <v>139</v>
      </c>
      <c r="H97" s="74">
        <v>0.48</v>
      </c>
      <c r="I97" s="47">
        <v>0</v>
      </c>
      <c r="J97" s="47">
        <v>9.3800000000000008</v>
      </c>
      <c r="K97" s="47">
        <v>102.36999999999999</v>
      </c>
      <c r="L97" s="47">
        <v>0</v>
      </c>
      <c r="M97" s="75">
        <v>0</v>
      </c>
      <c r="N97" s="74">
        <v>132.23000000000002</v>
      </c>
      <c r="O97" s="47">
        <v>279.59999999999997</v>
      </c>
      <c r="P97" s="47">
        <v>0</v>
      </c>
      <c r="Q97" s="47">
        <v>0</v>
      </c>
      <c r="R97" s="47">
        <v>0</v>
      </c>
      <c r="S97" s="75">
        <v>0</v>
      </c>
      <c r="W97">
        <v>9.3800000000000008</v>
      </c>
      <c r="X97">
        <v>26.94</v>
      </c>
      <c r="Y97">
        <v>7.21</v>
      </c>
      <c r="Z97">
        <v>26.94</v>
      </c>
      <c r="AA97">
        <v>23.07</v>
      </c>
      <c r="AB97">
        <v>72.099999999999994</v>
      </c>
      <c r="AC97">
        <v>15.24</v>
      </c>
      <c r="AD97">
        <v>23.07</v>
      </c>
      <c r="AE97">
        <v>48.06</v>
      </c>
      <c r="AF97">
        <v>8.65</v>
      </c>
      <c r="AG97">
        <v>45.72</v>
      </c>
      <c r="AH97">
        <v>23.07</v>
      </c>
      <c r="AI97">
        <v>48.06</v>
      </c>
      <c r="AJ97">
        <v>144.19999999999999</v>
      </c>
      <c r="AK97">
        <v>0.48</v>
      </c>
      <c r="AL97">
        <v>17.3</v>
      </c>
      <c r="AM97">
        <v>0</v>
      </c>
      <c r="AN97">
        <v>38.450000000000003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</row>
    <row r="98" spans="1:133">
      <c r="G98" t="s">
        <v>140</v>
      </c>
      <c r="H98" s="74">
        <v>0.48</v>
      </c>
      <c r="I98" s="47">
        <v>0</v>
      </c>
      <c r="J98" s="47">
        <v>9.3800000000000008</v>
      </c>
      <c r="K98" s="47">
        <v>102.36999999999999</v>
      </c>
      <c r="L98" s="47">
        <v>0</v>
      </c>
      <c r="M98" s="75">
        <v>0</v>
      </c>
      <c r="N98" s="74">
        <v>132.23000000000002</v>
      </c>
      <c r="O98" s="47">
        <v>279.59999999999997</v>
      </c>
      <c r="P98" s="47">
        <v>0</v>
      </c>
      <c r="Q98" s="47">
        <v>0</v>
      </c>
      <c r="R98" s="47">
        <v>0</v>
      </c>
      <c r="S98" s="75">
        <v>0</v>
      </c>
      <c r="W98">
        <v>9.3800000000000008</v>
      </c>
      <c r="X98">
        <v>26.94</v>
      </c>
      <c r="Y98">
        <v>7.21</v>
      </c>
      <c r="Z98">
        <v>26.94</v>
      </c>
      <c r="AA98">
        <v>23.07</v>
      </c>
      <c r="AB98">
        <v>72.099999999999994</v>
      </c>
      <c r="AC98">
        <v>15.24</v>
      </c>
      <c r="AD98">
        <v>23.07</v>
      </c>
      <c r="AE98">
        <v>48.06</v>
      </c>
      <c r="AF98">
        <v>8.65</v>
      </c>
      <c r="AG98">
        <v>45.72</v>
      </c>
      <c r="AH98">
        <v>23.07</v>
      </c>
      <c r="AI98">
        <v>48.06</v>
      </c>
      <c r="AJ98">
        <v>144.19999999999999</v>
      </c>
      <c r="AK98">
        <v>0.48</v>
      </c>
      <c r="AL98">
        <v>17.3</v>
      </c>
      <c r="AM98">
        <v>0</v>
      </c>
      <c r="AN98">
        <v>38.450000000000003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1.4369999999999997E-2</v>
      </c>
      <c r="I99" s="70">
        <f t="shared" ref="I99:BU99" si="1">SUM(I3:I98)/4000</f>
        <v>0</v>
      </c>
      <c r="J99" s="70">
        <f t="shared" si="1"/>
        <v>0.73472249999999983</v>
      </c>
      <c r="K99" s="70">
        <f t="shared" si="1"/>
        <v>3.2316825000000042</v>
      </c>
      <c r="L99" s="70">
        <f t="shared" si="1"/>
        <v>0</v>
      </c>
      <c r="M99" s="70">
        <f t="shared" si="1"/>
        <v>0</v>
      </c>
      <c r="N99" s="69">
        <f t="shared" si="1"/>
        <v>0.88482000000000038</v>
      </c>
      <c r="O99" s="70">
        <f t="shared" si="1"/>
        <v>3.0779700000000032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0.16024499999999983</v>
      </c>
      <c r="X99">
        <f t="shared" si="1"/>
        <v>0.65577750000000046</v>
      </c>
      <c r="Y99">
        <f t="shared" si="1"/>
        <v>0.17304000000000005</v>
      </c>
      <c r="Z99">
        <f t="shared" si="1"/>
        <v>0.65490750000000053</v>
      </c>
      <c r="AA99">
        <f t="shared" si="1"/>
        <v>0.65463000000000038</v>
      </c>
      <c r="AB99">
        <f t="shared" si="1"/>
        <v>1.7304000000000028</v>
      </c>
      <c r="AC99">
        <f t="shared" si="1"/>
        <v>0.12192000000000004</v>
      </c>
      <c r="AD99">
        <f t="shared" si="1"/>
        <v>0.70510500000000054</v>
      </c>
      <c r="AE99">
        <f t="shared" si="1"/>
        <v>0.26432999999999984</v>
      </c>
      <c r="AF99">
        <f t="shared" si="1"/>
        <v>0.24367499999999992</v>
      </c>
      <c r="AG99">
        <f t="shared" si="1"/>
        <v>0.36576000000000014</v>
      </c>
      <c r="AH99">
        <f t="shared" si="1"/>
        <v>0.65463000000000038</v>
      </c>
      <c r="AI99">
        <f t="shared" si="1"/>
        <v>0.28835999999999984</v>
      </c>
      <c r="AJ99">
        <f t="shared" si="1"/>
        <v>0.96131999999999951</v>
      </c>
      <c r="AK99">
        <f t="shared" si="1"/>
        <v>1.4369999999999997E-2</v>
      </c>
      <c r="AL99">
        <f t="shared" si="1"/>
        <v>0.41519999999999929</v>
      </c>
      <c r="AM99">
        <f t="shared" si="1"/>
        <v>0</v>
      </c>
      <c r="AN99">
        <f t="shared" si="1"/>
        <v>0.2307000000000001</v>
      </c>
      <c r="AO99">
        <f t="shared" si="1"/>
        <v>9.5605000000000009E-2</v>
      </c>
      <c r="AP99">
        <f t="shared" si="1"/>
        <v>4.0599999999999985E-3</v>
      </c>
      <c r="AQ99">
        <f t="shared" si="1"/>
        <v>5.6125000000000003E-3</v>
      </c>
      <c r="AR99">
        <f t="shared" si="1"/>
        <v>0.2897975000000001</v>
      </c>
      <c r="AS99">
        <f t="shared" si="1"/>
        <v>0.57447749999999986</v>
      </c>
      <c r="AT99">
        <f t="shared" si="1"/>
        <v>2.5250000000000012E-3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552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562</v>
      </c>
      <c r="AF100" t="s">
        <v>564</v>
      </c>
      <c r="AG100" t="s">
        <v>565</v>
      </c>
      <c r="AH100" t="s">
        <v>566</v>
      </c>
      <c r="AI100" t="s">
        <v>568</v>
      </c>
      <c r="AJ100" t="s">
        <v>569</v>
      </c>
      <c r="AK100" t="s">
        <v>571</v>
      </c>
      <c r="AL100" t="s">
        <v>573</v>
      </c>
      <c r="AM100" t="s">
        <v>575</v>
      </c>
      <c r="AN100" t="s">
        <v>577</v>
      </c>
      <c r="AO100" t="s">
        <v>579</v>
      </c>
      <c r="AP100" t="s">
        <v>582</v>
      </c>
      <c r="AQ100" t="s">
        <v>584</v>
      </c>
      <c r="AR100" t="s">
        <v>586</v>
      </c>
      <c r="AS100" t="s">
        <v>588</v>
      </c>
      <c r="AT100" t="s">
        <v>590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AF75" activePane="bottomRight" state="frozen"/>
      <selection sqref="A1:D35"/>
      <selection pane="topRight" sqref="A1:D35"/>
      <selection pane="bottomLeft" sqref="A1:D35"/>
      <selection pane="bottomRight" activeCell="W99" sqref="W99:AQ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52.87</v>
      </c>
      <c r="K3" s="54">
        <v>0</v>
      </c>
      <c r="L3" s="54">
        <v>9.61</v>
      </c>
      <c r="M3" s="73">
        <v>0</v>
      </c>
      <c r="N3" s="72">
        <v>-92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T3" t="s">
        <v>546</v>
      </c>
      <c r="U3" s="74">
        <v>-93.3</v>
      </c>
      <c r="V3" s="75">
        <v>62.48</v>
      </c>
      <c r="W3">
        <v>-92</v>
      </c>
      <c r="X3">
        <v>0</v>
      </c>
      <c r="Y3">
        <v>-1.3</v>
      </c>
      <c r="Z3">
        <v>9.61</v>
      </c>
      <c r="AA3">
        <v>0</v>
      </c>
      <c r="AB3">
        <v>0</v>
      </c>
      <c r="AC3">
        <v>52.87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52.87</v>
      </c>
      <c r="K4" s="47">
        <v>0</v>
      </c>
      <c r="L4" s="47">
        <v>9.61</v>
      </c>
      <c r="M4" s="75">
        <v>0</v>
      </c>
      <c r="N4" s="74">
        <v>-84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>
        <v>-85.3</v>
      </c>
      <c r="V4" s="75">
        <v>62.48</v>
      </c>
      <c r="W4">
        <v>-84</v>
      </c>
      <c r="X4">
        <v>0</v>
      </c>
      <c r="Y4">
        <v>-1.3</v>
      </c>
      <c r="Z4">
        <v>9.61</v>
      </c>
      <c r="AA4">
        <v>0</v>
      </c>
      <c r="AB4">
        <v>0</v>
      </c>
      <c r="AC4">
        <v>52.87</v>
      </c>
    </row>
    <row r="5" spans="1:29">
      <c r="A5" s="113" t="s">
        <v>536</v>
      </c>
      <c r="G5" t="s">
        <v>47</v>
      </c>
      <c r="H5" s="74">
        <v>0</v>
      </c>
      <c r="I5" s="47">
        <v>0</v>
      </c>
      <c r="J5" s="47">
        <v>38.46</v>
      </c>
      <c r="K5" s="47">
        <v>0</v>
      </c>
      <c r="L5" s="47">
        <v>9.61</v>
      </c>
      <c r="M5" s="75">
        <v>0</v>
      </c>
      <c r="N5" s="74">
        <v>-111</v>
      </c>
      <c r="O5" s="47">
        <v>-40</v>
      </c>
      <c r="P5" s="47">
        <v>0</v>
      </c>
      <c r="Q5" s="47">
        <v>0</v>
      </c>
      <c r="R5" s="47">
        <v>0</v>
      </c>
      <c r="S5" s="75">
        <v>0</v>
      </c>
      <c r="U5" s="74">
        <v>-152.30000000000001</v>
      </c>
      <c r="V5" s="75">
        <v>48.06</v>
      </c>
      <c r="W5">
        <v>-111</v>
      </c>
      <c r="X5">
        <v>-40</v>
      </c>
      <c r="Y5">
        <v>-1.3</v>
      </c>
      <c r="Z5">
        <v>9.61</v>
      </c>
      <c r="AA5">
        <v>0</v>
      </c>
      <c r="AB5">
        <v>0</v>
      </c>
      <c r="AC5">
        <v>38.46</v>
      </c>
    </row>
    <row r="6" spans="1:29">
      <c r="A6" t="s">
        <v>537</v>
      </c>
      <c r="G6" t="s">
        <v>48</v>
      </c>
      <c r="H6" s="74">
        <v>0</v>
      </c>
      <c r="I6" s="47">
        <v>0</v>
      </c>
      <c r="J6" s="47">
        <v>38.450000000000003</v>
      </c>
      <c r="K6" s="47">
        <v>0</v>
      </c>
      <c r="L6" s="47">
        <v>9.1300000000000008</v>
      </c>
      <c r="M6" s="75">
        <v>0</v>
      </c>
      <c r="N6" s="74">
        <v>-114</v>
      </c>
      <c r="O6" s="47">
        <v>-35</v>
      </c>
      <c r="P6" s="47">
        <v>0</v>
      </c>
      <c r="Q6" s="47">
        <v>0</v>
      </c>
      <c r="R6" s="47">
        <v>0</v>
      </c>
      <c r="S6" s="75">
        <v>0</v>
      </c>
      <c r="U6" s="74">
        <v>-150.30000000000001</v>
      </c>
      <c r="V6" s="75">
        <v>47.58</v>
      </c>
      <c r="W6">
        <v>-114</v>
      </c>
      <c r="X6">
        <v>-35</v>
      </c>
      <c r="Y6">
        <v>-1.3</v>
      </c>
      <c r="Z6">
        <v>9.1300000000000008</v>
      </c>
      <c r="AA6">
        <v>0</v>
      </c>
      <c r="AB6">
        <v>0</v>
      </c>
      <c r="AC6">
        <v>38.450000000000003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34.61</v>
      </c>
      <c r="K7" s="47">
        <v>0</v>
      </c>
      <c r="L7" s="47">
        <v>9.1300000000000008</v>
      </c>
      <c r="M7" s="75">
        <v>0</v>
      </c>
      <c r="N7" s="74">
        <v>-135</v>
      </c>
      <c r="O7" s="47">
        <v>-30</v>
      </c>
      <c r="P7" s="47">
        <v>0</v>
      </c>
      <c r="Q7" s="47">
        <v>0</v>
      </c>
      <c r="R7" s="47">
        <v>0</v>
      </c>
      <c r="S7" s="75">
        <v>0</v>
      </c>
      <c r="U7" s="74">
        <v>-166.3</v>
      </c>
      <c r="V7" s="75">
        <v>43.74</v>
      </c>
      <c r="W7">
        <v>-135</v>
      </c>
      <c r="X7">
        <v>-30</v>
      </c>
      <c r="Y7">
        <v>-1.3</v>
      </c>
      <c r="Z7">
        <v>9.1300000000000008</v>
      </c>
      <c r="AA7">
        <v>0</v>
      </c>
      <c r="AB7">
        <v>0</v>
      </c>
      <c r="AC7">
        <v>34.61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33.65</v>
      </c>
      <c r="K8" s="47">
        <v>0</v>
      </c>
      <c r="L8" s="47">
        <v>9.1300000000000008</v>
      </c>
      <c r="M8" s="75">
        <v>0</v>
      </c>
      <c r="N8" s="74">
        <v>-132</v>
      </c>
      <c r="O8" s="47">
        <v>-40</v>
      </c>
      <c r="P8" s="47">
        <v>0</v>
      </c>
      <c r="Q8" s="47">
        <v>0</v>
      </c>
      <c r="R8" s="47">
        <v>0</v>
      </c>
      <c r="S8" s="75">
        <v>0</v>
      </c>
      <c r="U8" s="74">
        <v>-173.3</v>
      </c>
      <c r="V8" s="75">
        <v>42.78</v>
      </c>
      <c r="W8">
        <v>-132</v>
      </c>
      <c r="X8">
        <v>-40</v>
      </c>
      <c r="Y8">
        <v>-1.3</v>
      </c>
      <c r="Z8">
        <v>9.1300000000000008</v>
      </c>
      <c r="AA8">
        <v>0</v>
      </c>
      <c r="AB8">
        <v>0</v>
      </c>
      <c r="AC8">
        <v>33.65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29.8</v>
      </c>
      <c r="K9" s="47">
        <v>0</v>
      </c>
      <c r="L9" s="47">
        <v>9.1300000000000008</v>
      </c>
      <c r="M9" s="75">
        <v>0</v>
      </c>
      <c r="N9" s="74">
        <v>-96</v>
      </c>
      <c r="O9" s="47">
        <v>-23</v>
      </c>
      <c r="P9" s="47">
        <v>0</v>
      </c>
      <c r="Q9" s="47">
        <v>0</v>
      </c>
      <c r="R9" s="47">
        <v>0</v>
      </c>
      <c r="S9" s="75">
        <v>0</v>
      </c>
      <c r="U9" s="74">
        <v>-120.3</v>
      </c>
      <c r="V9" s="75">
        <v>38.93</v>
      </c>
      <c r="W9">
        <v>-96</v>
      </c>
      <c r="X9">
        <v>-23</v>
      </c>
      <c r="Y9">
        <v>-1.3</v>
      </c>
      <c r="Z9">
        <v>9.1300000000000008</v>
      </c>
      <c r="AA9">
        <v>0</v>
      </c>
      <c r="AB9">
        <v>0</v>
      </c>
      <c r="AC9">
        <v>29.8</v>
      </c>
    </row>
    <row r="10" spans="1:29">
      <c r="G10" t="s">
        <v>52</v>
      </c>
      <c r="H10" s="74">
        <v>0</v>
      </c>
      <c r="I10" s="47">
        <v>0</v>
      </c>
      <c r="J10" s="47">
        <v>34.61</v>
      </c>
      <c r="K10" s="47">
        <v>0</v>
      </c>
      <c r="L10" s="47">
        <v>9.1300000000000008</v>
      </c>
      <c r="M10" s="75">
        <v>0</v>
      </c>
      <c r="N10" s="74">
        <v>-93</v>
      </c>
      <c r="O10" s="47">
        <v>-22</v>
      </c>
      <c r="P10" s="47">
        <v>0</v>
      </c>
      <c r="Q10" s="47">
        <v>0</v>
      </c>
      <c r="R10" s="47">
        <v>0</v>
      </c>
      <c r="S10" s="75">
        <v>0</v>
      </c>
      <c r="U10" s="74">
        <v>-116.3</v>
      </c>
      <c r="V10" s="75">
        <v>43.74</v>
      </c>
      <c r="W10">
        <v>-93</v>
      </c>
      <c r="X10">
        <v>-22</v>
      </c>
      <c r="Y10">
        <v>-1.3</v>
      </c>
      <c r="Z10">
        <v>9.1300000000000008</v>
      </c>
      <c r="AA10">
        <v>0</v>
      </c>
      <c r="AB10">
        <v>0</v>
      </c>
      <c r="AC10">
        <v>34.61</v>
      </c>
    </row>
    <row r="11" spans="1:29">
      <c r="G11" t="s">
        <v>53</v>
      </c>
      <c r="H11" s="74">
        <v>0</v>
      </c>
      <c r="I11" s="47">
        <v>0</v>
      </c>
      <c r="J11" s="47">
        <v>33.65</v>
      </c>
      <c r="K11" s="47">
        <v>0</v>
      </c>
      <c r="L11" s="47">
        <v>9.1300000000000008</v>
      </c>
      <c r="M11" s="75">
        <v>0</v>
      </c>
      <c r="N11" s="74">
        <v>-110</v>
      </c>
      <c r="O11" s="47">
        <v>-25</v>
      </c>
      <c r="P11" s="47">
        <v>0</v>
      </c>
      <c r="Q11" s="47">
        <v>0</v>
      </c>
      <c r="R11" s="47">
        <v>0</v>
      </c>
      <c r="S11" s="75">
        <v>0</v>
      </c>
      <c r="U11" s="74">
        <v>-136.5</v>
      </c>
      <c r="V11" s="75">
        <v>42.78</v>
      </c>
      <c r="W11">
        <v>-110</v>
      </c>
      <c r="X11">
        <v>-25</v>
      </c>
      <c r="Y11">
        <v>-1.5</v>
      </c>
      <c r="Z11">
        <v>9.1300000000000008</v>
      </c>
      <c r="AA11">
        <v>0</v>
      </c>
      <c r="AB11">
        <v>0</v>
      </c>
      <c r="AC11">
        <v>33.65</v>
      </c>
    </row>
    <row r="12" spans="1:29">
      <c r="G12" t="s">
        <v>54</v>
      </c>
      <c r="H12" s="74">
        <v>0</v>
      </c>
      <c r="I12" s="47">
        <v>0</v>
      </c>
      <c r="J12" s="47">
        <v>39.42</v>
      </c>
      <c r="K12" s="47">
        <v>0</v>
      </c>
      <c r="L12" s="47">
        <v>9.1300000000000008</v>
      </c>
      <c r="M12" s="75">
        <v>0</v>
      </c>
      <c r="N12" s="74">
        <v>-105</v>
      </c>
      <c r="O12" s="47">
        <v>-23</v>
      </c>
      <c r="P12" s="47">
        <v>0</v>
      </c>
      <c r="Q12" s="47">
        <v>0</v>
      </c>
      <c r="R12" s="47">
        <v>0</v>
      </c>
      <c r="S12" s="75">
        <v>0</v>
      </c>
      <c r="U12" s="74">
        <v>-129.5</v>
      </c>
      <c r="V12" s="75">
        <v>48.55</v>
      </c>
      <c r="W12">
        <v>-105</v>
      </c>
      <c r="X12">
        <v>-23</v>
      </c>
      <c r="Y12">
        <v>-1.5</v>
      </c>
      <c r="Z12">
        <v>9.1300000000000008</v>
      </c>
      <c r="AA12">
        <v>0</v>
      </c>
      <c r="AB12">
        <v>0</v>
      </c>
      <c r="AC12">
        <v>39.42</v>
      </c>
    </row>
    <row r="13" spans="1:29">
      <c r="G13" t="s">
        <v>55</v>
      </c>
      <c r="H13" s="74">
        <v>0</v>
      </c>
      <c r="I13" s="47">
        <v>0</v>
      </c>
      <c r="J13" s="47">
        <v>43.26</v>
      </c>
      <c r="K13" s="47">
        <v>0</v>
      </c>
      <c r="L13" s="47">
        <v>9.1300000000000008</v>
      </c>
      <c r="M13" s="75">
        <v>0</v>
      </c>
      <c r="N13" s="74">
        <v>-108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>
        <v>-109.5</v>
      </c>
      <c r="V13" s="75">
        <v>52.39</v>
      </c>
      <c r="W13">
        <v>-108</v>
      </c>
      <c r="X13">
        <v>0</v>
      </c>
      <c r="Y13">
        <v>-1.5</v>
      </c>
      <c r="Z13">
        <v>9.1300000000000008</v>
      </c>
      <c r="AA13">
        <v>0</v>
      </c>
      <c r="AB13">
        <v>0</v>
      </c>
      <c r="AC13">
        <v>43.26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8.65</v>
      </c>
      <c r="M14" s="75">
        <v>0</v>
      </c>
      <c r="N14" s="74">
        <v>-106</v>
      </c>
      <c r="O14" s="47">
        <v>0</v>
      </c>
      <c r="P14" s="47">
        <v>-37</v>
      </c>
      <c r="Q14" s="47">
        <v>0</v>
      </c>
      <c r="R14" s="47">
        <v>0</v>
      </c>
      <c r="S14" s="75">
        <v>0</v>
      </c>
      <c r="U14" s="74">
        <v>-144.5</v>
      </c>
      <c r="V14" s="75">
        <v>8.65</v>
      </c>
      <c r="W14">
        <v>-106</v>
      </c>
      <c r="X14">
        <v>0</v>
      </c>
      <c r="Y14">
        <v>-1.5</v>
      </c>
      <c r="Z14">
        <v>8.65</v>
      </c>
      <c r="AA14">
        <v>0</v>
      </c>
      <c r="AB14">
        <v>0</v>
      </c>
      <c r="AC14">
        <v>-37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8.65</v>
      </c>
      <c r="M15" s="75">
        <v>0</v>
      </c>
      <c r="N15" s="74">
        <v>-99</v>
      </c>
      <c r="O15" s="47">
        <v>0</v>
      </c>
      <c r="P15" s="47">
        <v>-30</v>
      </c>
      <c r="Q15" s="47">
        <v>0</v>
      </c>
      <c r="R15" s="47">
        <v>0</v>
      </c>
      <c r="S15" s="75">
        <v>0</v>
      </c>
      <c r="U15" s="74">
        <v>-130.5</v>
      </c>
      <c r="V15" s="75">
        <v>8.65</v>
      </c>
      <c r="W15">
        <v>-99</v>
      </c>
      <c r="X15">
        <v>0</v>
      </c>
      <c r="Y15">
        <v>-1.5</v>
      </c>
      <c r="Z15">
        <v>8.65</v>
      </c>
      <c r="AA15">
        <v>0</v>
      </c>
      <c r="AB15">
        <v>0</v>
      </c>
      <c r="AC15">
        <v>-30</v>
      </c>
    </row>
    <row r="16" spans="1:29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8.65</v>
      </c>
      <c r="M16" s="75">
        <v>0</v>
      </c>
      <c r="N16" s="74">
        <v>-97</v>
      </c>
      <c r="O16" s="47">
        <v>0</v>
      </c>
      <c r="P16" s="47">
        <v>-30</v>
      </c>
      <c r="Q16" s="47">
        <v>0</v>
      </c>
      <c r="R16" s="47">
        <v>0</v>
      </c>
      <c r="S16" s="75">
        <v>0</v>
      </c>
      <c r="U16" s="74">
        <v>-128.5</v>
      </c>
      <c r="V16" s="75">
        <v>8.65</v>
      </c>
      <c r="W16">
        <v>-97</v>
      </c>
      <c r="X16">
        <v>0</v>
      </c>
      <c r="Y16">
        <v>-1.5</v>
      </c>
      <c r="Z16">
        <v>8.65</v>
      </c>
      <c r="AA16">
        <v>0</v>
      </c>
      <c r="AB16">
        <v>0</v>
      </c>
      <c r="AC16">
        <v>-30</v>
      </c>
    </row>
    <row r="17" spans="7:29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8.65</v>
      </c>
      <c r="M17" s="75">
        <v>0</v>
      </c>
      <c r="N17" s="74">
        <v>-94</v>
      </c>
      <c r="O17" s="47">
        <v>0</v>
      </c>
      <c r="P17" s="47">
        <v>-27</v>
      </c>
      <c r="Q17" s="47">
        <v>0</v>
      </c>
      <c r="R17" s="47">
        <v>0</v>
      </c>
      <c r="S17" s="75">
        <v>0</v>
      </c>
      <c r="U17" s="74">
        <v>-122.5</v>
      </c>
      <c r="V17" s="75">
        <v>8.65</v>
      </c>
      <c r="W17">
        <v>-94</v>
      </c>
      <c r="X17">
        <v>0</v>
      </c>
      <c r="Y17">
        <v>-1.5</v>
      </c>
      <c r="Z17">
        <v>8.65</v>
      </c>
      <c r="AA17">
        <v>0</v>
      </c>
      <c r="AB17">
        <v>0</v>
      </c>
      <c r="AC17">
        <v>-27</v>
      </c>
    </row>
    <row r="18" spans="7:29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8.94</v>
      </c>
      <c r="M18" s="75">
        <v>0</v>
      </c>
      <c r="N18" s="74">
        <v>-92</v>
      </c>
      <c r="O18" s="47">
        <v>0</v>
      </c>
      <c r="P18" s="47">
        <v>-27</v>
      </c>
      <c r="Q18" s="47">
        <v>0</v>
      </c>
      <c r="R18" s="47">
        <v>0</v>
      </c>
      <c r="S18" s="75">
        <v>0</v>
      </c>
      <c r="U18" s="74">
        <v>-120.5</v>
      </c>
      <c r="V18" s="75">
        <v>8.94</v>
      </c>
      <c r="W18">
        <v>-92</v>
      </c>
      <c r="X18">
        <v>0</v>
      </c>
      <c r="Y18">
        <v>-1.5</v>
      </c>
      <c r="Z18">
        <v>8.94</v>
      </c>
      <c r="AA18">
        <v>0</v>
      </c>
      <c r="AB18">
        <v>0</v>
      </c>
      <c r="AC18">
        <v>-27</v>
      </c>
    </row>
    <row r="19" spans="7:29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9.61</v>
      </c>
      <c r="M19" s="75">
        <v>0</v>
      </c>
      <c r="N19" s="74">
        <v>-130</v>
      </c>
      <c r="O19" s="47">
        <v>0</v>
      </c>
      <c r="P19" s="47">
        <v>-28</v>
      </c>
      <c r="Q19" s="47">
        <v>0</v>
      </c>
      <c r="R19" s="47">
        <v>0</v>
      </c>
      <c r="S19" s="75">
        <v>0</v>
      </c>
      <c r="U19" s="74">
        <v>-159.5</v>
      </c>
      <c r="V19" s="75">
        <v>9.61</v>
      </c>
      <c r="W19">
        <v>-130</v>
      </c>
      <c r="X19">
        <v>0</v>
      </c>
      <c r="Y19">
        <v>-1.5</v>
      </c>
      <c r="Z19">
        <v>9.61</v>
      </c>
      <c r="AA19">
        <v>0</v>
      </c>
      <c r="AB19">
        <v>0</v>
      </c>
      <c r="AC19">
        <v>-28</v>
      </c>
    </row>
    <row r="20" spans="7:29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10.09</v>
      </c>
      <c r="M20" s="75">
        <v>0</v>
      </c>
      <c r="N20" s="74">
        <v>-134</v>
      </c>
      <c r="O20" s="47">
        <v>0</v>
      </c>
      <c r="P20" s="47">
        <v>-35</v>
      </c>
      <c r="Q20" s="47">
        <v>0</v>
      </c>
      <c r="R20" s="47">
        <v>0</v>
      </c>
      <c r="S20" s="75">
        <v>0</v>
      </c>
      <c r="U20" s="74">
        <v>-170.5</v>
      </c>
      <c r="V20" s="75">
        <v>10.09</v>
      </c>
      <c r="W20">
        <v>-134</v>
      </c>
      <c r="X20">
        <v>0</v>
      </c>
      <c r="Y20">
        <v>-1.5</v>
      </c>
      <c r="Z20">
        <v>10.09</v>
      </c>
      <c r="AA20">
        <v>0</v>
      </c>
      <c r="AB20">
        <v>0</v>
      </c>
      <c r="AC20">
        <v>-35</v>
      </c>
    </row>
    <row r="21" spans="7:29">
      <c r="G21" t="s">
        <v>63</v>
      </c>
      <c r="H21" s="74">
        <v>0</v>
      </c>
      <c r="I21" s="47">
        <v>0</v>
      </c>
      <c r="J21" s="47">
        <v>6.73</v>
      </c>
      <c r="K21" s="47">
        <v>0</v>
      </c>
      <c r="L21" s="47">
        <v>10.57</v>
      </c>
      <c r="M21" s="75">
        <v>0</v>
      </c>
      <c r="N21" s="74">
        <v>-143</v>
      </c>
      <c r="O21" s="47">
        <v>-14</v>
      </c>
      <c r="P21" s="47">
        <v>0</v>
      </c>
      <c r="Q21" s="47">
        <v>0</v>
      </c>
      <c r="R21" s="47">
        <v>0</v>
      </c>
      <c r="S21" s="75">
        <v>0</v>
      </c>
      <c r="U21" s="74">
        <v>-158.5</v>
      </c>
      <c r="V21" s="75">
        <v>17.3</v>
      </c>
      <c r="W21">
        <v>-143</v>
      </c>
      <c r="X21">
        <v>-14</v>
      </c>
      <c r="Y21">
        <v>-1.5</v>
      </c>
      <c r="Z21">
        <v>10.57</v>
      </c>
      <c r="AA21">
        <v>0</v>
      </c>
      <c r="AB21">
        <v>0</v>
      </c>
      <c r="AC21">
        <v>6.73</v>
      </c>
    </row>
    <row r="22" spans="7:29">
      <c r="G22" t="s">
        <v>64</v>
      </c>
      <c r="H22" s="74">
        <v>0</v>
      </c>
      <c r="I22" s="47">
        <v>0</v>
      </c>
      <c r="J22" s="47">
        <v>9.61</v>
      </c>
      <c r="K22" s="47">
        <v>0</v>
      </c>
      <c r="L22" s="47">
        <v>11.54</v>
      </c>
      <c r="M22" s="75">
        <v>0</v>
      </c>
      <c r="N22" s="74">
        <v>-178</v>
      </c>
      <c r="O22" s="47">
        <v>-41</v>
      </c>
      <c r="P22" s="47">
        <v>0</v>
      </c>
      <c r="Q22" s="47">
        <v>0</v>
      </c>
      <c r="R22" s="47">
        <v>0</v>
      </c>
      <c r="S22" s="75">
        <v>0</v>
      </c>
      <c r="U22" s="74">
        <v>-220.5</v>
      </c>
      <c r="V22" s="75">
        <v>21.15</v>
      </c>
      <c r="W22">
        <v>-178</v>
      </c>
      <c r="X22">
        <v>-41</v>
      </c>
      <c r="Y22">
        <v>-1.5</v>
      </c>
      <c r="Z22">
        <v>11.54</v>
      </c>
      <c r="AA22">
        <v>0</v>
      </c>
      <c r="AB22">
        <v>0</v>
      </c>
      <c r="AC22">
        <v>9.61</v>
      </c>
    </row>
    <row r="23" spans="7:29">
      <c r="G23" t="s">
        <v>65</v>
      </c>
      <c r="H23" s="74">
        <v>0</v>
      </c>
      <c r="I23" s="47">
        <v>0</v>
      </c>
      <c r="J23" s="47">
        <v>14.42</v>
      </c>
      <c r="K23" s="47">
        <v>0</v>
      </c>
      <c r="L23" s="47">
        <v>13.46</v>
      </c>
      <c r="M23" s="75">
        <v>0</v>
      </c>
      <c r="N23" s="74">
        <v>-161</v>
      </c>
      <c r="O23" s="47">
        <v>-45</v>
      </c>
      <c r="P23" s="47">
        <v>0</v>
      </c>
      <c r="Q23" s="47">
        <v>0</v>
      </c>
      <c r="R23" s="47">
        <v>0</v>
      </c>
      <c r="S23" s="75">
        <v>0</v>
      </c>
      <c r="U23" s="74">
        <v>-207.5</v>
      </c>
      <c r="V23" s="75">
        <v>27.88</v>
      </c>
      <c r="W23">
        <v>-161</v>
      </c>
      <c r="X23">
        <v>-45</v>
      </c>
      <c r="Y23">
        <v>-1.5</v>
      </c>
      <c r="Z23">
        <v>13.46</v>
      </c>
      <c r="AA23">
        <v>0</v>
      </c>
      <c r="AB23">
        <v>0</v>
      </c>
      <c r="AC23">
        <v>14.42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15.38</v>
      </c>
      <c r="M24" s="75">
        <v>0</v>
      </c>
      <c r="N24" s="74">
        <v>-136</v>
      </c>
      <c r="O24" s="47">
        <v>-40</v>
      </c>
      <c r="P24" s="47">
        <v>0</v>
      </c>
      <c r="Q24" s="47">
        <v>0</v>
      </c>
      <c r="R24" s="47">
        <v>0</v>
      </c>
      <c r="S24" s="75">
        <v>0</v>
      </c>
      <c r="U24" s="74">
        <v>-177.5</v>
      </c>
      <c r="V24" s="75">
        <v>15.38</v>
      </c>
      <c r="W24">
        <v>-136</v>
      </c>
      <c r="X24">
        <v>-40</v>
      </c>
      <c r="Y24">
        <v>-1.5</v>
      </c>
      <c r="Z24">
        <v>15.38</v>
      </c>
      <c r="AA24">
        <v>0</v>
      </c>
      <c r="AB24">
        <v>0</v>
      </c>
      <c r="AC24">
        <v>0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17.3</v>
      </c>
      <c r="M25" s="75">
        <v>0</v>
      </c>
      <c r="N25" s="74">
        <v>-124</v>
      </c>
      <c r="O25" s="47">
        <v>-10</v>
      </c>
      <c r="P25" s="47">
        <v>-60</v>
      </c>
      <c r="Q25" s="47">
        <v>0</v>
      </c>
      <c r="R25" s="47">
        <v>0</v>
      </c>
      <c r="S25" s="75">
        <v>0</v>
      </c>
      <c r="U25" s="74">
        <v>-195.5</v>
      </c>
      <c r="V25" s="75">
        <v>17.3</v>
      </c>
      <c r="W25">
        <v>-124</v>
      </c>
      <c r="X25">
        <v>-10</v>
      </c>
      <c r="Y25">
        <v>-1.5</v>
      </c>
      <c r="Z25">
        <v>17.3</v>
      </c>
      <c r="AA25">
        <v>0</v>
      </c>
      <c r="AB25">
        <v>0</v>
      </c>
      <c r="AC25">
        <v>-60</v>
      </c>
    </row>
    <row r="26" spans="7:29">
      <c r="G26" t="s">
        <v>68</v>
      </c>
      <c r="H26" s="74">
        <v>0</v>
      </c>
      <c r="I26" s="47">
        <v>31.72</v>
      </c>
      <c r="J26" s="47">
        <v>0</v>
      </c>
      <c r="K26" s="47">
        <v>0</v>
      </c>
      <c r="L26" s="47">
        <v>19.71</v>
      </c>
      <c r="M26" s="75">
        <v>0</v>
      </c>
      <c r="N26" s="74">
        <v>-121</v>
      </c>
      <c r="O26" s="47">
        <v>0</v>
      </c>
      <c r="P26" s="47">
        <v>-20</v>
      </c>
      <c r="Q26" s="47">
        <v>0</v>
      </c>
      <c r="R26" s="47">
        <v>0</v>
      </c>
      <c r="S26" s="75">
        <v>0</v>
      </c>
      <c r="U26" s="74">
        <v>-142.5</v>
      </c>
      <c r="V26" s="75">
        <v>51.43</v>
      </c>
      <c r="W26">
        <v>-121</v>
      </c>
      <c r="X26">
        <v>31.72</v>
      </c>
      <c r="Y26">
        <v>-1.5</v>
      </c>
      <c r="Z26">
        <v>19.71</v>
      </c>
      <c r="AA26">
        <v>0</v>
      </c>
      <c r="AB26">
        <v>0</v>
      </c>
      <c r="AC26">
        <v>-20</v>
      </c>
    </row>
    <row r="27" spans="7:29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22.11</v>
      </c>
      <c r="M27" s="75">
        <v>0</v>
      </c>
      <c r="N27" s="74">
        <v>-90</v>
      </c>
      <c r="O27" s="47">
        <v>0</v>
      </c>
      <c r="P27" s="47">
        <v>-7</v>
      </c>
      <c r="Q27" s="47">
        <v>0</v>
      </c>
      <c r="R27" s="47">
        <v>0</v>
      </c>
      <c r="S27" s="75">
        <v>0</v>
      </c>
      <c r="U27" s="74">
        <v>-98.5</v>
      </c>
      <c r="V27" s="75">
        <v>22.11</v>
      </c>
      <c r="W27">
        <v>-90</v>
      </c>
      <c r="X27">
        <v>0</v>
      </c>
      <c r="Y27">
        <v>-1.5</v>
      </c>
      <c r="Z27">
        <v>22.11</v>
      </c>
      <c r="AA27">
        <v>0</v>
      </c>
      <c r="AB27">
        <v>0</v>
      </c>
      <c r="AC27">
        <v>-7</v>
      </c>
    </row>
    <row r="28" spans="7:29">
      <c r="G28" t="s">
        <v>70</v>
      </c>
      <c r="H28" s="74">
        <v>0</v>
      </c>
      <c r="I28" s="47">
        <v>4.8099999999999996</v>
      </c>
      <c r="J28" s="47">
        <v>0</v>
      </c>
      <c r="K28" s="47">
        <v>0</v>
      </c>
      <c r="L28" s="47">
        <v>23.07</v>
      </c>
      <c r="M28" s="75">
        <v>0</v>
      </c>
      <c r="N28" s="74">
        <v>-85</v>
      </c>
      <c r="O28" s="47">
        <v>0</v>
      </c>
      <c r="P28" s="47">
        <v>-20</v>
      </c>
      <c r="Q28" s="47">
        <v>0</v>
      </c>
      <c r="R28" s="47">
        <v>0</v>
      </c>
      <c r="S28" s="75">
        <v>0</v>
      </c>
      <c r="U28" s="74">
        <v>-106.5</v>
      </c>
      <c r="V28" s="75">
        <v>27.88</v>
      </c>
      <c r="W28">
        <v>-85</v>
      </c>
      <c r="X28">
        <v>4.8099999999999996</v>
      </c>
      <c r="Y28">
        <v>-1.5</v>
      </c>
      <c r="Z28">
        <v>23.07</v>
      </c>
      <c r="AA28">
        <v>0</v>
      </c>
      <c r="AB28">
        <v>0</v>
      </c>
      <c r="AC28">
        <v>-20</v>
      </c>
    </row>
    <row r="29" spans="7:29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24.03</v>
      </c>
      <c r="M29" s="75">
        <v>0</v>
      </c>
      <c r="N29" s="74">
        <v>-81</v>
      </c>
      <c r="O29" s="47">
        <v>-48</v>
      </c>
      <c r="P29" s="47">
        <v>-40</v>
      </c>
      <c r="Q29" s="47">
        <v>0</v>
      </c>
      <c r="R29" s="47">
        <v>0</v>
      </c>
      <c r="S29" s="75">
        <v>0</v>
      </c>
      <c r="U29" s="74">
        <v>-170.5</v>
      </c>
      <c r="V29" s="75">
        <v>24.03</v>
      </c>
      <c r="W29">
        <v>-81</v>
      </c>
      <c r="X29">
        <v>-48</v>
      </c>
      <c r="Y29">
        <v>-1.5</v>
      </c>
      <c r="Z29">
        <v>24.03</v>
      </c>
      <c r="AA29">
        <v>0</v>
      </c>
      <c r="AB29">
        <v>0</v>
      </c>
      <c r="AC29">
        <v>-40</v>
      </c>
    </row>
    <row r="30" spans="7:29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24.03</v>
      </c>
      <c r="M30" s="75">
        <v>0</v>
      </c>
      <c r="N30" s="74">
        <v>-82</v>
      </c>
      <c r="O30" s="47">
        <v>-41</v>
      </c>
      <c r="P30" s="47">
        <v>-50</v>
      </c>
      <c r="Q30" s="47">
        <v>0</v>
      </c>
      <c r="R30" s="47">
        <v>0</v>
      </c>
      <c r="S30" s="75">
        <v>0</v>
      </c>
      <c r="U30" s="74">
        <v>-174.5</v>
      </c>
      <c r="V30" s="75">
        <v>24.03</v>
      </c>
      <c r="W30">
        <v>-82</v>
      </c>
      <c r="X30">
        <v>-41</v>
      </c>
      <c r="Y30">
        <v>-1.5</v>
      </c>
      <c r="Z30">
        <v>24.03</v>
      </c>
      <c r="AA30">
        <v>0</v>
      </c>
      <c r="AB30">
        <v>0</v>
      </c>
      <c r="AC30">
        <v>-50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24.99</v>
      </c>
      <c r="M31" s="75">
        <v>0.1</v>
      </c>
      <c r="N31" s="74">
        <v>-81</v>
      </c>
      <c r="O31" s="47">
        <v>-38</v>
      </c>
      <c r="P31" s="47">
        <v>-60</v>
      </c>
      <c r="Q31" s="47">
        <v>0</v>
      </c>
      <c r="R31" s="47">
        <v>0</v>
      </c>
      <c r="S31" s="75">
        <v>0</v>
      </c>
      <c r="U31" s="74">
        <v>-180.5</v>
      </c>
      <c r="V31" s="75">
        <v>25.09</v>
      </c>
      <c r="W31">
        <v>-81</v>
      </c>
      <c r="X31">
        <v>-38</v>
      </c>
      <c r="Y31">
        <v>-1.5</v>
      </c>
      <c r="Z31">
        <v>24.99</v>
      </c>
      <c r="AA31">
        <v>0</v>
      </c>
      <c r="AB31">
        <v>0.1</v>
      </c>
      <c r="AC31">
        <v>-60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25.96</v>
      </c>
      <c r="M32" s="75">
        <v>0</v>
      </c>
      <c r="N32" s="74">
        <v>-90</v>
      </c>
      <c r="O32" s="47">
        <v>-41</v>
      </c>
      <c r="P32" s="47">
        <v>-70</v>
      </c>
      <c r="Q32" s="47">
        <v>0</v>
      </c>
      <c r="R32" s="47">
        <v>0</v>
      </c>
      <c r="S32" s="75">
        <v>0</v>
      </c>
      <c r="U32" s="74">
        <v>-202.5</v>
      </c>
      <c r="V32" s="75">
        <v>25.96</v>
      </c>
      <c r="W32">
        <v>-90</v>
      </c>
      <c r="X32">
        <v>-41</v>
      </c>
      <c r="Y32">
        <v>-1.5</v>
      </c>
      <c r="Z32">
        <v>25.96</v>
      </c>
      <c r="AA32">
        <v>0</v>
      </c>
      <c r="AB32">
        <v>0</v>
      </c>
      <c r="AC32">
        <v>-70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25.95</v>
      </c>
      <c r="M33" s="75">
        <v>0.77</v>
      </c>
      <c r="N33" s="74">
        <v>-70</v>
      </c>
      <c r="O33" s="47">
        <v>-41</v>
      </c>
      <c r="P33" s="47">
        <v>-90</v>
      </c>
      <c r="Q33" s="47">
        <v>0</v>
      </c>
      <c r="R33" s="47">
        <v>0</v>
      </c>
      <c r="S33" s="75">
        <v>0</v>
      </c>
      <c r="U33" s="74">
        <v>-201.1</v>
      </c>
      <c r="V33" s="75">
        <v>26.72</v>
      </c>
      <c r="W33">
        <v>-70</v>
      </c>
      <c r="X33">
        <v>-41</v>
      </c>
      <c r="Y33">
        <v>-0.1</v>
      </c>
      <c r="Z33">
        <v>25.95</v>
      </c>
      <c r="AA33">
        <v>0</v>
      </c>
      <c r="AB33">
        <v>0.77</v>
      </c>
      <c r="AC33">
        <v>-90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25.96</v>
      </c>
      <c r="M34" s="75">
        <v>0.67</v>
      </c>
      <c r="N34" s="74">
        <v>-60</v>
      </c>
      <c r="O34" s="47">
        <v>-40</v>
      </c>
      <c r="P34" s="47">
        <v>-125</v>
      </c>
      <c r="Q34" s="47">
        <v>0</v>
      </c>
      <c r="R34" s="47">
        <v>0</v>
      </c>
      <c r="S34" s="75">
        <v>0</v>
      </c>
      <c r="U34" s="74">
        <v>-225.1</v>
      </c>
      <c r="V34" s="75">
        <v>26.63</v>
      </c>
      <c r="W34">
        <v>-60</v>
      </c>
      <c r="X34">
        <v>-40</v>
      </c>
      <c r="Y34">
        <v>-0.1</v>
      </c>
      <c r="Z34">
        <v>25.96</v>
      </c>
      <c r="AA34">
        <v>0</v>
      </c>
      <c r="AB34">
        <v>0.67</v>
      </c>
      <c r="AC34">
        <v>-125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25.28</v>
      </c>
      <c r="M35" s="75">
        <v>0</v>
      </c>
      <c r="N35" s="74">
        <v>-65</v>
      </c>
      <c r="O35" s="47">
        <v>0</v>
      </c>
      <c r="P35" s="47">
        <v>-115</v>
      </c>
      <c r="Q35" s="47">
        <v>0</v>
      </c>
      <c r="R35" s="47">
        <v>0</v>
      </c>
      <c r="S35" s="75">
        <v>0</v>
      </c>
      <c r="U35" s="74">
        <v>-180.1</v>
      </c>
      <c r="V35" s="75">
        <v>25.28</v>
      </c>
      <c r="W35">
        <v>-65</v>
      </c>
      <c r="X35">
        <v>0</v>
      </c>
      <c r="Y35">
        <v>-0.1</v>
      </c>
      <c r="Z35">
        <v>25.28</v>
      </c>
      <c r="AA35">
        <v>0</v>
      </c>
      <c r="AB35">
        <v>0</v>
      </c>
      <c r="AC35">
        <v>-115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24.99</v>
      </c>
      <c r="M36" s="75">
        <v>0</v>
      </c>
      <c r="N36" s="74">
        <v>-49</v>
      </c>
      <c r="O36" s="47">
        <v>0</v>
      </c>
      <c r="P36" s="47">
        <v>-110</v>
      </c>
      <c r="Q36" s="47">
        <v>0</v>
      </c>
      <c r="R36" s="47">
        <v>0</v>
      </c>
      <c r="S36" s="75">
        <v>0</v>
      </c>
      <c r="U36" s="74">
        <v>-159.1</v>
      </c>
      <c r="V36" s="75">
        <v>24.99</v>
      </c>
      <c r="W36">
        <v>-49</v>
      </c>
      <c r="X36">
        <v>0</v>
      </c>
      <c r="Y36">
        <v>-0.1</v>
      </c>
      <c r="Z36">
        <v>24.99</v>
      </c>
      <c r="AA36">
        <v>0</v>
      </c>
      <c r="AB36">
        <v>0</v>
      </c>
      <c r="AC36">
        <v>-110</v>
      </c>
    </row>
    <row r="37" spans="7:29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24.51</v>
      </c>
      <c r="M37" s="75">
        <v>0</v>
      </c>
      <c r="N37" s="74">
        <v>-33</v>
      </c>
      <c r="O37" s="47">
        <v>0</v>
      </c>
      <c r="P37" s="47">
        <v>-114</v>
      </c>
      <c r="Q37" s="47">
        <v>0</v>
      </c>
      <c r="R37" s="47">
        <v>0</v>
      </c>
      <c r="S37" s="75">
        <v>0</v>
      </c>
      <c r="U37" s="74">
        <v>-147.1</v>
      </c>
      <c r="V37" s="75">
        <v>24.51</v>
      </c>
      <c r="W37">
        <v>-33</v>
      </c>
      <c r="X37">
        <v>0</v>
      </c>
      <c r="Y37">
        <v>-0.1</v>
      </c>
      <c r="Z37">
        <v>24.51</v>
      </c>
      <c r="AA37">
        <v>0</v>
      </c>
      <c r="AB37">
        <v>0</v>
      </c>
      <c r="AC37">
        <v>-114</v>
      </c>
    </row>
    <row r="38" spans="7:29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24.03</v>
      </c>
      <c r="M38" s="75">
        <v>0</v>
      </c>
      <c r="N38" s="74">
        <v>-10</v>
      </c>
      <c r="O38" s="47">
        <v>0</v>
      </c>
      <c r="P38" s="47">
        <v>-96</v>
      </c>
      <c r="Q38" s="47">
        <v>0</v>
      </c>
      <c r="R38" s="47">
        <v>0</v>
      </c>
      <c r="S38" s="75">
        <v>0</v>
      </c>
      <c r="U38" s="74">
        <v>-106.1</v>
      </c>
      <c r="V38" s="75">
        <v>24.03</v>
      </c>
      <c r="W38">
        <v>-10</v>
      </c>
      <c r="X38">
        <v>0</v>
      </c>
      <c r="Y38">
        <v>-0.1</v>
      </c>
      <c r="Z38">
        <v>24.03</v>
      </c>
      <c r="AA38">
        <v>0</v>
      </c>
      <c r="AB38">
        <v>0</v>
      </c>
      <c r="AC38">
        <v>-96</v>
      </c>
    </row>
    <row r="39" spans="7:29">
      <c r="G39" t="s">
        <v>81</v>
      </c>
      <c r="H39" s="74">
        <v>27.88</v>
      </c>
      <c r="I39" s="47">
        <v>74.98</v>
      </c>
      <c r="J39" s="47">
        <v>0</v>
      </c>
      <c r="K39" s="47">
        <v>0</v>
      </c>
      <c r="L39" s="47">
        <v>24.03</v>
      </c>
      <c r="M39" s="75">
        <v>0</v>
      </c>
      <c r="N39" s="74">
        <v>0</v>
      </c>
      <c r="O39" s="47">
        <v>0</v>
      </c>
      <c r="P39" s="47">
        <v>-56</v>
      </c>
      <c r="Q39" s="47">
        <v>0</v>
      </c>
      <c r="R39" s="47">
        <v>0</v>
      </c>
      <c r="S39" s="75">
        <v>0</v>
      </c>
      <c r="U39" s="74">
        <v>-56.5</v>
      </c>
      <c r="V39" s="75">
        <v>126.89</v>
      </c>
      <c r="W39">
        <v>27.88</v>
      </c>
      <c r="X39">
        <v>74.98</v>
      </c>
      <c r="Y39">
        <v>-0.5</v>
      </c>
      <c r="Z39">
        <v>24.03</v>
      </c>
      <c r="AA39">
        <v>0</v>
      </c>
      <c r="AB39">
        <v>0</v>
      </c>
      <c r="AC39">
        <v>-56</v>
      </c>
    </row>
    <row r="40" spans="7:29">
      <c r="G40" t="s">
        <v>82</v>
      </c>
      <c r="H40" s="74">
        <v>56.72</v>
      </c>
      <c r="I40" s="47">
        <v>93.24</v>
      </c>
      <c r="J40" s="47">
        <v>0</v>
      </c>
      <c r="K40" s="47">
        <v>0</v>
      </c>
      <c r="L40" s="47">
        <v>23.65</v>
      </c>
      <c r="M40" s="75">
        <v>0</v>
      </c>
      <c r="N40" s="74">
        <v>0</v>
      </c>
      <c r="O40" s="47">
        <v>0</v>
      </c>
      <c r="P40" s="47">
        <v>-42</v>
      </c>
      <c r="Q40" s="47">
        <v>0</v>
      </c>
      <c r="R40" s="47">
        <v>0</v>
      </c>
      <c r="S40" s="75">
        <v>0</v>
      </c>
      <c r="U40" s="74">
        <v>-42.5</v>
      </c>
      <c r="V40" s="75">
        <v>173.61</v>
      </c>
      <c r="W40">
        <v>56.72</v>
      </c>
      <c r="X40">
        <v>93.24</v>
      </c>
      <c r="Y40">
        <v>-0.5</v>
      </c>
      <c r="Z40">
        <v>23.65</v>
      </c>
      <c r="AA40">
        <v>0</v>
      </c>
      <c r="AB40">
        <v>0</v>
      </c>
      <c r="AC40">
        <v>-42</v>
      </c>
    </row>
    <row r="41" spans="7:29">
      <c r="G41" t="s">
        <v>83</v>
      </c>
      <c r="H41" s="74">
        <v>89.4</v>
      </c>
      <c r="I41" s="47">
        <v>110.55</v>
      </c>
      <c r="J41" s="47">
        <v>0</v>
      </c>
      <c r="K41" s="47">
        <v>0</v>
      </c>
      <c r="L41" s="47">
        <v>23.07</v>
      </c>
      <c r="M41" s="75">
        <v>0</v>
      </c>
      <c r="N41" s="74">
        <v>0</v>
      </c>
      <c r="O41" s="47">
        <v>0</v>
      </c>
      <c r="P41" s="47">
        <v>-39</v>
      </c>
      <c r="Q41" s="47">
        <v>0</v>
      </c>
      <c r="R41" s="47">
        <v>0</v>
      </c>
      <c r="S41" s="75">
        <v>0</v>
      </c>
      <c r="U41" s="74">
        <v>-39.5</v>
      </c>
      <c r="V41" s="75">
        <v>223.02</v>
      </c>
      <c r="W41">
        <v>89.4</v>
      </c>
      <c r="X41">
        <v>110.55</v>
      </c>
      <c r="Y41">
        <v>-0.5</v>
      </c>
      <c r="Z41">
        <v>23.07</v>
      </c>
      <c r="AA41">
        <v>0</v>
      </c>
      <c r="AB41">
        <v>0</v>
      </c>
      <c r="AC41">
        <v>-39</v>
      </c>
    </row>
    <row r="42" spans="7:29">
      <c r="G42" t="s">
        <v>84</v>
      </c>
      <c r="H42" s="74">
        <v>153.81</v>
      </c>
      <c r="I42" s="47">
        <v>153.81</v>
      </c>
      <c r="J42" s="47">
        <v>0</v>
      </c>
      <c r="K42" s="47">
        <v>0</v>
      </c>
      <c r="L42" s="47">
        <v>23.07</v>
      </c>
      <c r="M42" s="75">
        <v>0</v>
      </c>
      <c r="N42" s="74">
        <v>0</v>
      </c>
      <c r="O42" s="47">
        <v>0</v>
      </c>
      <c r="P42" s="47">
        <v>-21</v>
      </c>
      <c r="Q42" s="47">
        <v>0</v>
      </c>
      <c r="R42" s="47">
        <v>0</v>
      </c>
      <c r="S42" s="75">
        <v>0</v>
      </c>
      <c r="U42" s="74">
        <v>-21.5</v>
      </c>
      <c r="V42" s="75">
        <v>330.69</v>
      </c>
      <c r="W42">
        <v>153.81</v>
      </c>
      <c r="X42">
        <v>153.81</v>
      </c>
      <c r="Y42">
        <v>-0.5</v>
      </c>
      <c r="Z42">
        <v>23.07</v>
      </c>
      <c r="AA42">
        <v>0</v>
      </c>
      <c r="AB42">
        <v>0</v>
      </c>
      <c r="AC42">
        <v>-21</v>
      </c>
    </row>
    <row r="43" spans="7:29">
      <c r="G43" t="s">
        <v>85</v>
      </c>
      <c r="H43" s="74">
        <v>99.01</v>
      </c>
      <c r="I43" s="47">
        <v>199.96</v>
      </c>
      <c r="J43" s="47">
        <v>0</v>
      </c>
      <c r="K43" s="47">
        <v>0</v>
      </c>
      <c r="L43" s="47">
        <v>22.01</v>
      </c>
      <c r="M43" s="75">
        <v>0</v>
      </c>
      <c r="N43" s="74">
        <v>0</v>
      </c>
      <c r="O43" s="47">
        <v>0</v>
      </c>
      <c r="P43" s="47">
        <v>-37</v>
      </c>
      <c r="Q43" s="47">
        <v>0</v>
      </c>
      <c r="R43" s="47">
        <v>0</v>
      </c>
      <c r="S43" s="75">
        <v>0</v>
      </c>
      <c r="U43" s="74">
        <v>-37.5</v>
      </c>
      <c r="V43" s="75">
        <v>320.98</v>
      </c>
      <c r="W43">
        <v>99.01</v>
      </c>
      <c r="X43">
        <v>199.96</v>
      </c>
      <c r="Y43">
        <v>-0.5</v>
      </c>
      <c r="Z43">
        <v>22.01</v>
      </c>
      <c r="AA43">
        <v>0</v>
      </c>
      <c r="AB43">
        <v>0</v>
      </c>
      <c r="AC43">
        <v>-37</v>
      </c>
    </row>
    <row r="44" spans="7:29">
      <c r="G44" t="s">
        <v>86</v>
      </c>
      <c r="H44" s="74">
        <v>5.77</v>
      </c>
      <c r="I44" s="47">
        <v>88.44</v>
      </c>
      <c r="J44" s="47">
        <v>0</v>
      </c>
      <c r="K44" s="47">
        <v>0</v>
      </c>
      <c r="L44" s="47">
        <v>22.11</v>
      </c>
      <c r="M44" s="75">
        <v>0</v>
      </c>
      <c r="N44" s="74">
        <v>0</v>
      </c>
      <c r="O44" s="47">
        <v>0</v>
      </c>
      <c r="P44" s="47">
        <v>-13</v>
      </c>
      <c r="Q44" s="47">
        <v>0</v>
      </c>
      <c r="R44" s="47">
        <v>0</v>
      </c>
      <c r="S44" s="75">
        <v>0</v>
      </c>
      <c r="U44" s="74">
        <v>-13.5</v>
      </c>
      <c r="V44" s="75">
        <v>116.32</v>
      </c>
      <c r="W44">
        <v>5.77</v>
      </c>
      <c r="X44">
        <v>88.44</v>
      </c>
      <c r="Y44">
        <v>-0.5</v>
      </c>
      <c r="Z44">
        <v>22.11</v>
      </c>
      <c r="AA44">
        <v>0</v>
      </c>
      <c r="AB44">
        <v>0</v>
      </c>
      <c r="AC44">
        <v>-13</v>
      </c>
    </row>
    <row r="45" spans="7:29">
      <c r="G45" t="s">
        <v>87</v>
      </c>
      <c r="H45" s="74">
        <v>0</v>
      </c>
      <c r="I45" s="47">
        <v>87.48</v>
      </c>
      <c r="J45" s="47">
        <v>0</v>
      </c>
      <c r="K45" s="47">
        <v>0</v>
      </c>
      <c r="L45" s="47">
        <v>22.11</v>
      </c>
      <c r="M45" s="75">
        <v>0</v>
      </c>
      <c r="N45" s="74">
        <v>-43</v>
      </c>
      <c r="O45" s="47">
        <v>0</v>
      </c>
      <c r="P45" s="47">
        <v>-20</v>
      </c>
      <c r="Q45" s="47">
        <v>0</v>
      </c>
      <c r="R45" s="47">
        <v>0</v>
      </c>
      <c r="S45" s="75">
        <v>0</v>
      </c>
      <c r="U45" s="74">
        <v>-63.5</v>
      </c>
      <c r="V45" s="75">
        <v>109.59</v>
      </c>
      <c r="W45">
        <v>-43</v>
      </c>
      <c r="X45">
        <v>87.48</v>
      </c>
      <c r="Y45">
        <v>-0.5</v>
      </c>
      <c r="Z45">
        <v>22.11</v>
      </c>
      <c r="AA45">
        <v>0</v>
      </c>
      <c r="AB45">
        <v>0</v>
      </c>
      <c r="AC45">
        <v>-20</v>
      </c>
    </row>
    <row r="46" spans="7:29">
      <c r="G46" t="s">
        <v>88</v>
      </c>
      <c r="H46" s="74">
        <v>0</v>
      </c>
      <c r="I46" s="47">
        <v>74.02</v>
      </c>
      <c r="J46" s="47">
        <v>24.03</v>
      </c>
      <c r="K46" s="47">
        <v>0</v>
      </c>
      <c r="L46" s="47">
        <v>21.73</v>
      </c>
      <c r="M46" s="75">
        <v>0</v>
      </c>
      <c r="N46" s="74">
        <v>-83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>
        <v>-83.5</v>
      </c>
      <c r="V46" s="75">
        <v>119.78</v>
      </c>
      <c r="W46">
        <v>-83</v>
      </c>
      <c r="X46">
        <v>74.02</v>
      </c>
      <c r="Y46">
        <v>-0.5</v>
      </c>
      <c r="Z46">
        <v>21.73</v>
      </c>
      <c r="AA46">
        <v>0</v>
      </c>
      <c r="AB46">
        <v>0</v>
      </c>
      <c r="AC46">
        <v>24.03</v>
      </c>
    </row>
    <row r="47" spans="7:29">
      <c r="G47" t="s">
        <v>89</v>
      </c>
      <c r="H47" s="74">
        <v>0</v>
      </c>
      <c r="I47" s="47">
        <v>78.83</v>
      </c>
      <c r="J47" s="47">
        <v>9.61</v>
      </c>
      <c r="K47" s="47">
        <v>0</v>
      </c>
      <c r="L47" s="47">
        <v>20.190000000000001</v>
      </c>
      <c r="M47" s="75">
        <v>0</v>
      </c>
      <c r="N47" s="74">
        <v>-34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>
        <v>-34.1</v>
      </c>
      <c r="V47" s="75">
        <v>108.63</v>
      </c>
      <c r="W47">
        <v>-34</v>
      </c>
      <c r="X47">
        <v>78.83</v>
      </c>
      <c r="Y47">
        <v>-0.1</v>
      </c>
      <c r="Z47">
        <v>20.190000000000001</v>
      </c>
      <c r="AA47">
        <v>0</v>
      </c>
      <c r="AB47">
        <v>0</v>
      </c>
      <c r="AC47">
        <v>9.61</v>
      </c>
    </row>
    <row r="48" spans="7:29">
      <c r="G48" t="s">
        <v>90</v>
      </c>
      <c r="H48" s="74">
        <v>0</v>
      </c>
      <c r="I48" s="47">
        <v>41.33</v>
      </c>
      <c r="J48" s="47">
        <v>0</v>
      </c>
      <c r="K48" s="47">
        <v>0</v>
      </c>
      <c r="L48" s="47">
        <v>20.190000000000001</v>
      </c>
      <c r="M48" s="75">
        <v>0</v>
      </c>
      <c r="N48" s="74">
        <v>-59</v>
      </c>
      <c r="O48" s="47">
        <v>0</v>
      </c>
      <c r="P48" s="47">
        <v>-5</v>
      </c>
      <c r="Q48" s="47">
        <v>0</v>
      </c>
      <c r="R48" s="47">
        <v>0</v>
      </c>
      <c r="S48" s="75">
        <v>0</v>
      </c>
      <c r="U48" s="74">
        <v>-64.099999999999994</v>
      </c>
      <c r="V48" s="75">
        <v>61.52</v>
      </c>
      <c r="W48">
        <v>-59</v>
      </c>
      <c r="X48">
        <v>41.33</v>
      </c>
      <c r="Y48">
        <v>-0.1</v>
      </c>
      <c r="Z48">
        <v>20.190000000000001</v>
      </c>
      <c r="AA48">
        <v>0</v>
      </c>
      <c r="AB48">
        <v>0</v>
      </c>
      <c r="AC48">
        <v>-5</v>
      </c>
    </row>
    <row r="49" spans="7:29">
      <c r="G49" t="s">
        <v>91</v>
      </c>
      <c r="H49" s="74">
        <v>0</v>
      </c>
      <c r="I49" s="47">
        <v>59.6</v>
      </c>
      <c r="J49" s="47">
        <v>0</v>
      </c>
      <c r="K49" s="47">
        <v>0</v>
      </c>
      <c r="L49" s="47">
        <v>20.190000000000001</v>
      </c>
      <c r="M49" s="75">
        <v>0</v>
      </c>
      <c r="N49" s="74">
        <v>-96</v>
      </c>
      <c r="O49" s="47">
        <v>0</v>
      </c>
      <c r="P49" s="47">
        <v>-35</v>
      </c>
      <c r="Q49" s="47">
        <v>0</v>
      </c>
      <c r="R49" s="47">
        <v>0</v>
      </c>
      <c r="S49" s="75">
        <v>0</v>
      </c>
      <c r="U49" s="74">
        <v>-131.1</v>
      </c>
      <c r="V49" s="75">
        <v>79.790000000000006</v>
      </c>
      <c r="W49">
        <v>-96</v>
      </c>
      <c r="X49">
        <v>59.6</v>
      </c>
      <c r="Y49">
        <v>-0.1</v>
      </c>
      <c r="Z49">
        <v>20.190000000000001</v>
      </c>
      <c r="AA49">
        <v>0</v>
      </c>
      <c r="AB49">
        <v>0</v>
      </c>
      <c r="AC49">
        <v>-35</v>
      </c>
    </row>
    <row r="50" spans="7:29">
      <c r="G50" t="s">
        <v>92</v>
      </c>
      <c r="H50" s="74">
        <v>0</v>
      </c>
      <c r="I50" s="47">
        <v>90.36</v>
      </c>
      <c r="J50" s="47">
        <v>0</v>
      </c>
      <c r="K50" s="47">
        <v>0</v>
      </c>
      <c r="L50" s="47">
        <v>19.23</v>
      </c>
      <c r="M50" s="75">
        <v>0</v>
      </c>
      <c r="N50" s="74">
        <v>-90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>
        <v>-90.1</v>
      </c>
      <c r="V50" s="75">
        <v>109.59</v>
      </c>
      <c r="W50">
        <v>-90</v>
      </c>
      <c r="X50">
        <v>90.36</v>
      </c>
      <c r="Y50">
        <v>-0.1</v>
      </c>
      <c r="Z50">
        <v>19.23</v>
      </c>
      <c r="AA50">
        <v>0</v>
      </c>
      <c r="AB50">
        <v>0</v>
      </c>
      <c r="AC50">
        <v>0</v>
      </c>
    </row>
    <row r="51" spans="7:29">
      <c r="G51" t="s">
        <v>93</v>
      </c>
      <c r="H51" s="74">
        <v>11.54</v>
      </c>
      <c r="I51" s="47">
        <v>118.23</v>
      </c>
      <c r="J51" s="47">
        <v>0</v>
      </c>
      <c r="K51" s="47">
        <v>0</v>
      </c>
      <c r="L51" s="47">
        <v>19.23</v>
      </c>
      <c r="M51" s="75">
        <v>0</v>
      </c>
      <c r="N51" s="74">
        <v>0</v>
      </c>
      <c r="O51" s="47">
        <v>0</v>
      </c>
      <c r="P51" s="47">
        <v>-10</v>
      </c>
      <c r="Q51" s="47">
        <v>0</v>
      </c>
      <c r="R51" s="47">
        <v>0</v>
      </c>
      <c r="S51" s="75">
        <v>0</v>
      </c>
      <c r="U51" s="74">
        <v>-10.1</v>
      </c>
      <c r="V51" s="75">
        <v>149</v>
      </c>
      <c r="W51">
        <v>11.54</v>
      </c>
      <c r="X51">
        <v>118.23</v>
      </c>
      <c r="Y51">
        <v>-0.1</v>
      </c>
      <c r="Z51">
        <v>19.23</v>
      </c>
      <c r="AA51">
        <v>0</v>
      </c>
      <c r="AB51">
        <v>0</v>
      </c>
      <c r="AC51">
        <v>-10</v>
      </c>
    </row>
    <row r="52" spans="7:29">
      <c r="G52" t="s">
        <v>94</v>
      </c>
      <c r="H52" s="74">
        <v>49.99</v>
      </c>
      <c r="I52" s="47">
        <v>122.08</v>
      </c>
      <c r="J52" s="47">
        <v>0</v>
      </c>
      <c r="K52" s="47">
        <v>0</v>
      </c>
      <c r="L52" s="47">
        <v>18.75</v>
      </c>
      <c r="M52" s="75">
        <v>0</v>
      </c>
      <c r="N52" s="74">
        <v>0</v>
      </c>
      <c r="O52" s="47">
        <v>0</v>
      </c>
      <c r="P52" s="47">
        <v>-10</v>
      </c>
      <c r="Q52" s="47">
        <v>0</v>
      </c>
      <c r="R52" s="47">
        <v>0</v>
      </c>
      <c r="S52" s="75">
        <v>0</v>
      </c>
      <c r="U52" s="74">
        <v>-10.1</v>
      </c>
      <c r="V52" s="75">
        <v>190.82</v>
      </c>
      <c r="W52">
        <v>49.99</v>
      </c>
      <c r="X52">
        <v>122.08</v>
      </c>
      <c r="Y52">
        <v>-0.1</v>
      </c>
      <c r="Z52">
        <v>18.75</v>
      </c>
      <c r="AA52">
        <v>0</v>
      </c>
      <c r="AB52">
        <v>0</v>
      </c>
      <c r="AC52">
        <v>-10</v>
      </c>
    </row>
    <row r="53" spans="7:29">
      <c r="G53" t="s">
        <v>95</v>
      </c>
      <c r="H53" s="74">
        <v>34.61</v>
      </c>
      <c r="I53" s="47">
        <v>123.04</v>
      </c>
      <c r="J53" s="47">
        <v>0</v>
      </c>
      <c r="K53" s="47">
        <v>0</v>
      </c>
      <c r="L53" s="47">
        <v>18.75</v>
      </c>
      <c r="M53" s="75">
        <v>0</v>
      </c>
      <c r="N53" s="74">
        <v>0</v>
      </c>
      <c r="O53" s="47">
        <v>0</v>
      </c>
      <c r="P53" s="47">
        <v>-30</v>
      </c>
      <c r="Q53" s="47">
        <v>0</v>
      </c>
      <c r="R53" s="47">
        <v>0</v>
      </c>
      <c r="S53" s="75">
        <v>0</v>
      </c>
      <c r="U53" s="74">
        <v>-30.5</v>
      </c>
      <c r="V53" s="75">
        <v>176.4</v>
      </c>
      <c r="W53">
        <v>34.61</v>
      </c>
      <c r="X53">
        <v>123.04</v>
      </c>
      <c r="Y53">
        <v>-0.5</v>
      </c>
      <c r="Z53">
        <v>18.75</v>
      </c>
      <c r="AA53">
        <v>0</v>
      </c>
      <c r="AB53">
        <v>0</v>
      </c>
      <c r="AC53">
        <v>-30</v>
      </c>
    </row>
    <row r="54" spans="7:29">
      <c r="G54" t="s">
        <v>96</v>
      </c>
      <c r="H54" s="74">
        <v>0</v>
      </c>
      <c r="I54" s="47">
        <v>119.21</v>
      </c>
      <c r="J54" s="47">
        <v>0</v>
      </c>
      <c r="K54" s="47">
        <v>0</v>
      </c>
      <c r="L54" s="47">
        <v>18.260000000000002</v>
      </c>
      <c r="M54" s="75">
        <v>0</v>
      </c>
      <c r="N54" s="74">
        <v>-22</v>
      </c>
      <c r="O54" s="47">
        <v>0</v>
      </c>
      <c r="P54" s="47">
        <v>-30</v>
      </c>
      <c r="Q54" s="47">
        <v>0</v>
      </c>
      <c r="R54" s="47">
        <v>0</v>
      </c>
      <c r="S54" s="75">
        <v>0</v>
      </c>
      <c r="U54" s="74">
        <v>-52.5</v>
      </c>
      <c r="V54" s="75">
        <v>137.47</v>
      </c>
      <c r="W54">
        <v>-22</v>
      </c>
      <c r="X54">
        <v>119.21</v>
      </c>
      <c r="Y54">
        <v>-0.5</v>
      </c>
      <c r="Z54">
        <v>18.260000000000002</v>
      </c>
      <c r="AA54">
        <v>0</v>
      </c>
      <c r="AB54">
        <v>0</v>
      </c>
      <c r="AC54">
        <v>-30</v>
      </c>
    </row>
    <row r="55" spans="7:29">
      <c r="G55" t="s">
        <v>97</v>
      </c>
      <c r="H55" s="74">
        <v>0</v>
      </c>
      <c r="I55" s="47">
        <v>56.72</v>
      </c>
      <c r="J55" s="47">
        <v>24.03</v>
      </c>
      <c r="K55" s="47">
        <v>0</v>
      </c>
      <c r="L55" s="47">
        <v>18.260000000000002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>
        <v>-0.5</v>
      </c>
      <c r="V55" s="75">
        <v>99.01</v>
      </c>
      <c r="W55">
        <v>0</v>
      </c>
      <c r="X55">
        <v>56.72</v>
      </c>
      <c r="Y55">
        <v>-0.5</v>
      </c>
      <c r="Z55">
        <v>18.260000000000002</v>
      </c>
      <c r="AA55">
        <v>0</v>
      </c>
      <c r="AB55">
        <v>0</v>
      </c>
      <c r="AC55">
        <v>24.03</v>
      </c>
    </row>
    <row r="56" spans="7:29">
      <c r="G56" t="s">
        <v>98</v>
      </c>
      <c r="H56" s="74">
        <v>0</v>
      </c>
      <c r="I56" s="47">
        <v>54.8</v>
      </c>
      <c r="J56" s="47">
        <v>43.26</v>
      </c>
      <c r="K56" s="47">
        <v>0</v>
      </c>
      <c r="L56" s="47">
        <v>17.3</v>
      </c>
      <c r="M56" s="75">
        <v>0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>
        <v>-0.42</v>
      </c>
      <c r="V56" s="75">
        <v>115.36</v>
      </c>
      <c r="W56">
        <v>0</v>
      </c>
      <c r="X56">
        <v>54.8</v>
      </c>
      <c r="Y56">
        <v>-0.42</v>
      </c>
      <c r="Z56">
        <v>17.3</v>
      </c>
      <c r="AA56">
        <v>0</v>
      </c>
      <c r="AB56">
        <v>0</v>
      </c>
      <c r="AC56">
        <v>43.26</v>
      </c>
    </row>
    <row r="57" spans="7:29">
      <c r="G57" t="s">
        <v>99</v>
      </c>
      <c r="H57" s="74">
        <v>0</v>
      </c>
      <c r="I57" s="47">
        <v>0</v>
      </c>
      <c r="J57" s="47">
        <v>14.42</v>
      </c>
      <c r="K57" s="47">
        <v>0</v>
      </c>
      <c r="L57" s="47">
        <v>16.82</v>
      </c>
      <c r="M57" s="75">
        <v>0</v>
      </c>
      <c r="N57" s="74">
        <v>-29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>
        <v>-29.5</v>
      </c>
      <c r="V57" s="75">
        <v>31.24</v>
      </c>
      <c r="W57">
        <v>-29</v>
      </c>
      <c r="X57">
        <v>0</v>
      </c>
      <c r="Y57">
        <v>-0.5</v>
      </c>
      <c r="Z57">
        <v>16.82</v>
      </c>
      <c r="AA57">
        <v>0</v>
      </c>
      <c r="AB57">
        <v>0</v>
      </c>
      <c r="AC57">
        <v>14.42</v>
      </c>
    </row>
    <row r="58" spans="7:29">
      <c r="G58" t="s">
        <v>100</v>
      </c>
      <c r="H58" s="74">
        <v>0</v>
      </c>
      <c r="I58" s="47">
        <v>0</v>
      </c>
      <c r="J58" s="47">
        <v>14.42</v>
      </c>
      <c r="K58" s="47">
        <v>0</v>
      </c>
      <c r="L58" s="47">
        <v>16.82</v>
      </c>
      <c r="M58" s="75">
        <v>0</v>
      </c>
      <c r="N58" s="74">
        <v>-24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>
        <v>-24.5</v>
      </c>
      <c r="V58" s="75">
        <v>31.24</v>
      </c>
      <c r="W58">
        <v>-24</v>
      </c>
      <c r="X58">
        <v>0</v>
      </c>
      <c r="Y58">
        <v>-0.5</v>
      </c>
      <c r="Z58">
        <v>16.82</v>
      </c>
      <c r="AA58">
        <v>0</v>
      </c>
      <c r="AB58">
        <v>0</v>
      </c>
      <c r="AC58">
        <v>14.42</v>
      </c>
    </row>
    <row r="59" spans="7:29">
      <c r="G59" t="s">
        <v>101</v>
      </c>
      <c r="H59" s="74">
        <v>10.57</v>
      </c>
      <c r="I59" s="47">
        <v>0</v>
      </c>
      <c r="J59" s="47">
        <v>0</v>
      </c>
      <c r="K59" s="47">
        <v>0</v>
      </c>
      <c r="L59" s="47">
        <v>15.87</v>
      </c>
      <c r="M59" s="75">
        <v>0</v>
      </c>
      <c r="N59" s="74">
        <v>0</v>
      </c>
      <c r="O59" s="47">
        <v>-33</v>
      </c>
      <c r="P59" s="47">
        <v>-95</v>
      </c>
      <c r="Q59" s="47">
        <v>0</v>
      </c>
      <c r="R59" s="47">
        <v>0</v>
      </c>
      <c r="S59" s="75">
        <v>0</v>
      </c>
      <c r="U59" s="74">
        <v>-128.5</v>
      </c>
      <c r="V59" s="75">
        <v>26.44</v>
      </c>
      <c r="W59">
        <v>10.57</v>
      </c>
      <c r="X59">
        <v>-33</v>
      </c>
      <c r="Y59">
        <v>-0.5</v>
      </c>
      <c r="Z59">
        <v>15.87</v>
      </c>
      <c r="AA59">
        <v>0</v>
      </c>
      <c r="AB59">
        <v>0</v>
      </c>
      <c r="AC59">
        <v>-95</v>
      </c>
    </row>
    <row r="60" spans="7:29">
      <c r="G60" t="s">
        <v>102</v>
      </c>
      <c r="H60" s="74">
        <v>19.23</v>
      </c>
      <c r="I60" s="47">
        <v>0</v>
      </c>
      <c r="J60" s="47">
        <v>0</v>
      </c>
      <c r="K60" s="47">
        <v>0</v>
      </c>
      <c r="L60" s="47">
        <v>15.38</v>
      </c>
      <c r="M60" s="75">
        <v>0</v>
      </c>
      <c r="N60" s="74">
        <v>0</v>
      </c>
      <c r="O60" s="47">
        <v>-39</v>
      </c>
      <c r="P60" s="47">
        <v>-80</v>
      </c>
      <c r="Q60" s="47">
        <v>0</v>
      </c>
      <c r="R60" s="47">
        <v>0</v>
      </c>
      <c r="S60" s="75">
        <v>0</v>
      </c>
      <c r="U60" s="74">
        <v>-119.5</v>
      </c>
      <c r="V60" s="75">
        <v>34.61</v>
      </c>
      <c r="W60">
        <v>19.23</v>
      </c>
      <c r="X60">
        <v>-39</v>
      </c>
      <c r="Y60">
        <v>-0.5</v>
      </c>
      <c r="Z60">
        <v>15.38</v>
      </c>
      <c r="AA60">
        <v>0</v>
      </c>
      <c r="AB60">
        <v>0</v>
      </c>
      <c r="AC60">
        <v>-80</v>
      </c>
    </row>
    <row r="61" spans="7:29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15.38</v>
      </c>
      <c r="M61" s="75">
        <v>0</v>
      </c>
      <c r="N61" s="74">
        <v>-70</v>
      </c>
      <c r="O61" s="47">
        <v>-35</v>
      </c>
      <c r="P61" s="47">
        <v>-140</v>
      </c>
      <c r="Q61" s="47">
        <v>0</v>
      </c>
      <c r="R61" s="47">
        <v>0</v>
      </c>
      <c r="S61" s="75">
        <v>0</v>
      </c>
      <c r="U61" s="74">
        <v>-245.5</v>
      </c>
      <c r="V61" s="75">
        <v>15.38</v>
      </c>
      <c r="W61">
        <v>-70</v>
      </c>
      <c r="X61">
        <v>-35</v>
      </c>
      <c r="Y61">
        <v>-0.5</v>
      </c>
      <c r="Z61">
        <v>15.38</v>
      </c>
      <c r="AA61">
        <v>0</v>
      </c>
      <c r="AB61">
        <v>0</v>
      </c>
      <c r="AC61">
        <v>-140</v>
      </c>
    </row>
    <row r="62" spans="7:29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15.38</v>
      </c>
      <c r="M62" s="75">
        <v>0</v>
      </c>
      <c r="N62" s="74">
        <v>-133</v>
      </c>
      <c r="O62" s="47">
        <v>-50</v>
      </c>
      <c r="P62" s="47">
        <v>-130</v>
      </c>
      <c r="Q62" s="47">
        <v>0</v>
      </c>
      <c r="R62" s="47">
        <v>0</v>
      </c>
      <c r="S62" s="75">
        <v>0</v>
      </c>
      <c r="U62" s="74">
        <v>-313.5</v>
      </c>
      <c r="V62" s="75">
        <v>15.38</v>
      </c>
      <c r="W62">
        <v>-133</v>
      </c>
      <c r="X62">
        <v>-50</v>
      </c>
      <c r="Y62">
        <v>-0.5</v>
      </c>
      <c r="Z62">
        <v>15.38</v>
      </c>
      <c r="AA62">
        <v>0</v>
      </c>
      <c r="AB62">
        <v>0</v>
      </c>
      <c r="AC62">
        <v>-130</v>
      </c>
    </row>
    <row r="63" spans="7:29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15.38</v>
      </c>
      <c r="M63" s="75">
        <v>0</v>
      </c>
      <c r="N63" s="74">
        <v>-145</v>
      </c>
      <c r="O63" s="47">
        <v>-28</v>
      </c>
      <c r="P63" s="47">
        <v>-115</v>
      </c>
      <c r="Q63" s="47">
        <v>0</v>
      </c>
      <c r="R63" s="47">
        <v>0</v>
      </c>
      <c r="S63" s="75">
        <v>0</v>
      </c>
      <c r="U63" s="74">
        <v>-288.5</v>
      </c>
      <c r="V63" s="75">
        <v>15.38</v>
      </c>
      <c r="W63">
        <v>-145</v>
      </c>
      <c r="X63">
        <v>-28</v>
      </c>
      <c r="Y63">
        <v>-0.5</v>
      </c>
      <c r="Z63">
        <v>15.38</v>
      </c>
      <c r="AA63">
        <v>0</v>
      </c>
      <c r="AB63">
        <v>0</v>
      </c>
      <c r="AC63">
        <v>-115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15.38</v>
      </c>
      <c r="M64" s="75">
        <v>0</v>
      </c>
      <c r="N64" s="74">
        <v>-149</v>
      </c>
      <c r="O64" s="47">
        <v>-35</v>
      </c>
      <c r="P64" s="47">
        <v>-110</v>
      </c>
      <c r="Q64" s="47">
        <v>0</v>
      </c>
      <c r="R64" s="47">
        <v>0</v>
      </c>
      <c r="S64" s="75">
        <v>0</v>
      </c>
      <c r="U64" s="74">
        <v>-294.5</v>
      </c>
      <c r="V64" s="75">
        <v>15.38</v>
      </c>
      <c r="W64">
        <v>-149</v>
      </c>
      <c r="X64">
        <v>-35</v>
      </c>
      <c r="Y64">
        <v>-0.5</v>
      </c>
      <c r="Z64">
        <v>15.38</v>
      </c>
      <c r="AA64">
        <v>0</v>
      </c>
      <c r="AB64">
        <v>0</v>
      </c>
      <c r="AC64">
        <v>-110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14.9</v>
      </c>
      <c r="M65" s="75">
        <v>0</v>
      </c>
      <c r="N65" s="74">
        <v>-209</v>
      </c>
      <c r="O65" s="47">
        <v>-46</v>
      </c>
      <c r="P65" s="47">
        <v>-145</v>
      </c>
      <c r="Q65" s="47">
        <v>0</v>
      </c>
      <c r="R65" s="47">
        <v>0</v>
      </c>
      <c r="S65" s="75">
        <v>0</v>
      </c>
      <c r="U65" s="74">
        <v>-400.5</v>
      </c>
      <c r="V65" s="75">
        <v>14.9</v>
      </c>
      <c r="W65">
        <v>-209</v>
      </c>
      <c r="X65">
        <v>-46</v>
      </c>
      <c r="Y65">
        <v>-0.5</v>
      </c>
      <c r="Z65">
        <v>14.9</v>
      </c>
      <c r="AA65">
        <v>0</v>
      </c>
      <c r="AB65">
        <v>0</v>
      </c>
      <c r="AC65">
        <v>-145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15.38</v>
      </c>
      <c r="M66" s="75">
        <v>0</v>
      </c>
      <c r="N66" s="74">
        <v>-221</v>
      </c>
      <c r="O66" s="47">
        <v>-54</v>
      </c>
      <c r="P66" s="47">
        <v>-130</v>
      </c>
      <c r="Q66" s="47">
        <v>0</v>
      </c>
      <c r="R66" s="47">
        <v>0</v>
      </c>
      <c r="S66" s="75">
        <v>0</v>
      </c>
      <c r="U66" s="74">
        <v>-405.5</v>
      </c>
      <c r="V66" s="75">
        <v>15.38</v>
      </c>
      <c r="W66">
        <v>-221</v>
      </c>
      <c r="X66">
        <v>-54</v>
      </c>
      <c r="Y66">
        <v>-0.5</v>
      </c>
      <c r="Z66">
        <v>15.38</v>
      </c>
      <c r="AA66">
        <v>0</v>
      </c>
      <c r="AB66">
        <v>0</v>
      </c>
      <c r="AC66">
        <v>-130</v>
      </c>
    </row>
    <row r="67" spans="7:29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15.38</v>
      </c>
      <c r="M67" s="75">
        <v>0</v>
      </c>
      <c r="N67" s="74">
        <v>-192</v>
      </c>
      <c r="O67" s="47">
        <v>0</v>
      </c>
      <c r="P67" s="47">
        <v>-50</v>
      </c>
      <c r="Q67" s="47">
        <v>0</v>
      </c>
      <c r="R67" s="47">
        <v>0</v>
      </c>
      <c r="S67" s="75">
        <v>0</v>
      </c>
      <c r="U67" s="74">
        <v>-242.5</v>
      </c>
      <c r="V67" s="75">
        <v>15.38</v>
      </c>
      <c r="W67">
        <v>-192</v>
      </c>
      <c r="X67">
        <v>0</v>
      </c>
      <c r="Y67">
        <v>-0.5</v>
      </c>
      <c r="Z67">
        <v>15.38</v>
      </c>
      <c r="AA67">
        <v>0</v>
      </c>
      <c r="AB67">
        <v>0</v>
      </c>
      <c r="AC67">
        <v>-50</v>
      </c>
    </row>
    <row r="68" spans="7:29">
      <c r="G68" t="s">
        <v>110</v>
      </c>
      <c r="H68" s="74">
        <v>0</v>
      </c>
      <c r="I68" s="47">
        <v>62.49</v>
      </c>
      <c r="J68" s="47">
        <v>0</v>
      </c>
      <c r="K68" s="47">
        <v>0</v>
      </c>
      <c r="L68" s="47">
        <v>15.38</v>
      </c>
      <c r="M68" s="75">
        <v>0</v>
      </c>
      <c r="N68" s="74">
        <v>-181</v>
      </c>
      <c r="O68" s="47">
        <v>0</v>
      </c>
      <c r="P68" s="47">
        <v>-35</v>
      </c>
      <c r="Q68" s="47">
        <v>0</v>
      </c>
      <c r="R68" s="47">
        <v>0</v>
      </c>
      <c r="S68" s="75">
        <v>0</v>
      </c>
      <c r="U68" s="74">
        <v>-216.5</v>
      </c>
      <c r="V68" s="75">
        <v>77.87</v>
      </c>
      <c r="W68">
        <v>-181</v>
      </c>
      <c r="X68">
        <v>62.49</v>
      </c>
      <c r="Y68">
        <v>-0.5</v>
      </c>
      <c r="Z68">
        <v>15.38</v>
      </c>
      <c r="AA68">
        <v>0</v>
      </c>
      <c r="AB68">
        <v>0</v>
      </c>
      <c r="AC68">
        <v>-35</v>
      </c>
    </row>
    <row r="69" spans="7:29">
      <c r="G69" t="s">
        <v>111</v>
      </c>
      <c r="H69" s="74">
        <v>0</v>
      </c>
      <c r="I69" s="47">
        <v>48.06</v>
      </c>
      <c r="J69" s="47">
        <v>0</v>
      </c>
      <c r="K69" s="47">
        <v>0</v>
      </c>
      <c r="L69" s="47">
        <v>14.42</v>
      </c>
      <c r="M69" s="75">
        <v>0</v>
      </c>
      <c r="N69" s="74">
        <v>-233</v>
      </c>
      <c r="O69" s="47">
        <v>0</v>
      </c>
      <c r="P69" s="47">
        <v>-85</v>
      </c>
      <c r="Q69" s="47">
        <v>0</v>
      </c>
      <c r="R69" s="47">
        <v>0</v>
      </c>
      <c r="S69" s="75">
        <v>0</v>
      </c>
      <c r="U69" s="74">
        <v>-318.5</v>
      </c>
      <c r="V69" s="75">
        <v>62.48</v>
      </c>
      <c r="W69">
        <v>-233</v>
      </c>
      <c r="X69">
        <v>48.06</v>
      </c>
      <c r="Y69">
        <v>-0.5</v>
      </c>
      <c r="Z69">
        <v>14.42</v>
      </c>
      <c r="AA69">
        <v>0</v>
      </c>
      <c r="AB69">
        <v>0</v>
      </c>
      <c r="AC69">
        <v>-85</v>
      </c>
    </row>
    <row r="70" spans="7:29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14.9</v>
      </c>
      <c r="M70" s="75">
        <v>0</v>
      </c>
      <c r="N70" s="74">
        <v>-160</v>
      </c>
      <c r="O70" s="47">
        <v>-15</v>
      </c>
      <c r="P70" s="47">
        <v>-115</v>
      </c>
      <c r="Q70" s="47">
        <v>0</v>
      </c>
      <c r="R70" s="47">
        <v>0</v>
      </c>
      <c r="S70" s="75">
        <v>0</v>
      </c>
      <c r="U70" s="74">
        <v>-290.5</v>
      </c>
      <c r="V70" s="75">
        <v>14.9</v>
      </c>
      <c r="W70">
        <v>-160</v>
      </c>
      <c r="X70">
        <v>-15</v>
      </c>
      <c r="Y70">
        <v>-0.5</v>
      </c>
      <c r="Z70">
        <v>14.9</v>
      </c>
      <c r="AA70">
        <v>0</v>
      </c>
      <c r="AB70">
        <v>0</v>
      </c>
      <c r="AC70">
        <v>-115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15.86</v>
      </c>
      <c r="M71" s="75">
        <v>0</v>
      </c>
      <c r="N71" s="74">
        <v>-131</v>
      </c>
      <c r="O71" s="47">
        <v>-14</v>
      </c>
      <c r="P71" s="47">
        <v>-120</v>
      </c>
      <c r="Q71" s="47">
        <v>0</v>
      </c>
      <c r="R71" s="47">
        <v>0</v>
      </c>
      <c r="S71" s="75">
        <v>0</v>
      </c>
      <c r="U71" s="74">
        <v>-265.5</v>
      </c>
      <c r="V71" s="75">
        <v>15.86</v>
      </c>
      <c r="W71">
        <v>-131</v>
      </c>
      <c r="X71">
        <v>-14</v>
      </c>
      <c r="Y71">
        <v>-0.5</v>
      </c>
      <c r="Z71">
        <v>15.86</v>
      </c>
      <c r="AA71">
        <v>0</v>
      </c>
      <c r="AB71">
        <v>0</v>
      </c>
      <c r="AC71">
        <v>-120</v>
      </c>
    </row>
    <row r="72" spans="7:29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16.34</v>
      </c>
      <c r="M72" s="75">
        <v>0</v>
      </c>
      <c r="N72" s="74">
        <v>-125</v>
      </c>
      <c r="O72" s="47">
        <v>-23</v>
      </c>
      <c r="P72" s="47">
        <v>-120</v>
      </c>
      <c r="Q72" s="47">
        <v>0</v>
      </c>
      <c r="R72" s="47">
        <v>0</v>
      </c>
      <c r="S72" s="75">
        <v>0</v>
      </c>
      <c r="U72" s="74">
        <v>-268.5</v>
      </c>
      <c r="V72" s="75">
        <v>16.34</v>
      </c>
      <c r="W72">
        <v>-125</v>
      </c>
      <c r="X72">
        <v>-23</v>
      </c>
      <c r="Y72">
        <v>-0.5</v>
      </c>
      <c r="Z72">
        <v>16.34</v>
      </c>
      <c r="AA72">
        <v>0</v>
      </c>
      <c r="AB72">
        <v>0</v>
      </c>
      <c r="AC72">
        <v>-120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16.63</v>
      </c>
      <c r="M73" s="75">
        <v>0</v>
      </c>
      <c r="N73" s="74">
        <v>-121</v>
      </c>
      <c r="O73" s="47">
        <v>-28</v>
      </c>
      <c r="P73" s="47">
        <v>-120</v>
      </c>
      <c r="Q73" s="47">
        <v>0</v>
      </c>
      <c r="R73" s="47">
        <v>0</v>
      </c>
      <c r="S73" s="75">
        <v>0</v>
      </c>
      <c r="U73" s="74">
        <v>-269.5</v>
      </c>
      <c r="V73" s="75">
        <v>16.63</v>
      </c>
      <c r="W73">
        <v>-121</v>
      </c>
      <c r="X73">
        <v>-28</v>
      </c>
      <c r="Y73">
        <v>-0.5</v>
      </c>
      <c r="Z73">
        <v>16.63</v>
      </c>
      <c r="AA73">
        <v>0</v>
      </c>
      <c r="AB73">
        <v>0</v>
      </c>
      <c r="AC73">
        <v>-120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17.3</v>
      </c>
      <c r="M74" s="75">
        <v>0</v>
      </c>
      <c r="N74" s="74">
        <v>-114</v>
      </c>
      <c r="O74" s="47">
        <v>-102</v>
      </c>
      <c r="P74" s="47">
        <v>-54</v>
      </c>
      <c r="Q74" s="47">
        <v>0</v>
      </c>
      <c r="R74" s="47">
        <v>0</v>
      </c>
      <c r="S74" s="75">
        <v>0</v>
      </c>
      <c r="U74" s="74">
        <v>-270.5</v>
      </c>
      <c r="V74" s="75">
        <v>17.3</v>
      </c>
      <c r="W74">
        <v>-114</v>
      </c>
      <c r="X74">
        <v>-102</v>
      </c>
      <c r="Y74">
        <v>-0.5</v>
      </c>
      <c r="Z74">
        <v>17.3</v>
      </c>
      <c r="AA74">
        <v>0</v>
      </c>
      <c r="AB74">
        <v>0</v>
      </c>
      <c r="AC74">
        <v>-54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17.59</v>
      </c>
      <c r="M75" s="75">
        <v>0</v>
      </c>
      <c r="N75" s="74">
        <v>-54</v>
      </c>
      <c r="O75" s="47">
        <v>0</v>
      </c>
      <c r="P75" s="47">
        <v>-33</v>
      </c>
      <c r="Q75" s="47">
        <v>0</v>
      </c>
      <c r="R75" s="47">
        <v>0</v>
      </c>
      <c r="S75" s="75">
        <v>0</v>
      </c>
      <c r="U75" s="74">
        <v>-87.5</v>
      </c>
      <c r="V75" s="75">
        <v>17.59</v>
      </c>
      <c r="W75">
        <v>-54</v>
      </c>
      <c r="X75">
        <v>0</v>
      </c>
      <c r="Y75">
        <v>-0.5</v>
      </c>
      <c r="Z75">
        <v>17.59</v>
      </c>
      <c r="AA75">
        <v>0</v>
      </c>
      <c r="AB75">
        <v>0</v>
      </c>
      <c r="AC75">
        <v>-33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18.45</v>
      </c>
      <c r="M76" s="75">
        <v>0.1</v>
      </c>
      <c r="N76" s="74">
        <v>-65</v>
      </c>
      <c r="O76" s="47">
        <v>0</v>
      </c>
      <c r="P76" s="47">
        <v>-64</v>
      </c>
      <c r="Q76" s="47">
        <v>0</v>
      </c>
      <c r="R76" s="47">
        <v>0</v>
      </c>
      <c r="S76" s="75">
        <v>0</v>
      </c>
      <c r="U76" s="74">
        <v>-129.5</v>
      </c>
      <c r="V76" s="75">
        <v>18.55</v>
      </c>
      <c r="W76">
        <v>-65</v>
      </c>
      <c r="X76">
        <v>0</v>
      </c>
      <c r="Y76">
        <v>-0.5</v>
      </c>
      <c r="Z76">
        <v>18.45</v>
      </c>
      <c r="AA76">
        <v>0</v>
      </c>
      <c r="AB76">
        <v>0.1</v>
      </c>
      <c r="AC76">
        <v>-64</v>
      </c>
    </row>
    <row r="77" spans="7:29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19.510000000000002</v>
      </c>
      <c r="M77" s="75">
        <v>0</v>
      </c>
      <c r="N77" s="74">
        <v>-89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>
        <v>-89.5</v>
      </c>
      <c r="V77" s="75">
        <v>19.510000000000002</v>
      </c>
      <c r="W77">
        <v>-89</v>
      </c>
      <c r="X77">
        <v>0</v>
      </c>
      <c r="Y77">
        <v>-0.5</v>
      </c>
      <c r="Z77">
        <v>19.510000000000002</v>
      </c>
      <c r="AA77">
        <v>0</v>
      </c>
      <c r="AB77">
        <v>0</v>
      </c>
      <c r="AC77">
        <v>0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19.23</v>
      </c>
      <c r="M78" s="75">
        <v>0.67</v>
      </c>
      <c r="N78" s="74">
        <v>-117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>
        <v>-117.5</v>
      </c>
      <c r="V78" s="75">
        <v>19.899999999999999</v>
      </c>
      <c r="W78">
        <v>-117</v>
      </c>
      <c r="X78">
        <v>0</v>
      </c>
      <c r="Y78">
        <v>-0.5</v>
      </c>
      <c r="Z78">
        <v>19.23</v>
      </c>
      <c r="AA78">
        <v>0</v>
      </c>
      <c r="AB78">
        <v>0.67</v>
      </c>
      <c r="AC78">
        <v>0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19.23</v>
      </c>
      <c r="M79" s="75">
        <v>1.25</v>
      </c>
      <c r="N79" s="74">
        <v>-159</v>
      </c>
      <c r="O79" s="47">
        <v>-9</v>
      </c>
      <c r="P79" s="47">
        <v>-32</v>
      </c>
      <c r="Q79" s="47">
        <v>0</v>
      </c>
      <c r="R79" s="47">
        <v>0</v>
      </c>
      <c r="S79" s="75">
        <v>0</v>
      </c>
      <c r="U79" s="74">
        <v>-200.5</v>
      </c>
      <c r="V79" s="75">
        <v>20.48</v>
      </c>
      <c r="W79">
        <v>-159</v>
      </c>
      <c r="X79">
        <v>-9</v>
      </c>
      <c r="Y79">
        <v>-0.5</v>
      </c>
      <c r="Z79">
        <v>19.23</v>
      </c>
      <c r="AA79">
        <v>0</v>
      </c>
      <c r="AB79">
        <v>1.25</v>
      </c>
      <c r="AC79">
        <v>-32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19.23</v>
      </c>
      <c r="M80" s="75">
        <v>0.67</v>
      </c>
      <c r="N80" s="74">
        <v>-164</v>
      </c>
      <c r="O80" s="47">
        <v>-9</v>
      </c>
      <c r="P80" s="47">
        <v>-22</v>
      </c>
      <c r="Q80" s="47">
        <v>0</v>
      </c>
      <c r="R80" s="47">
        <v>0</v>
      </c>
      <c r="S80" s="75">
        <v>0</v>
      </c>
      <c r="U80" s="74">
        <v>-195.5</v>
      </c>
      <c r="V80" s="75">
        <v>19.899999999999999</v>
      </c>
      <c r="W80">
        <v>-164</v>
      </c>
      <c r="X80">
        <v>-9</v>
      </c>
      <c r="Y80">
        <v>-0.5</v>
      </c>
      <c r="Z80">
        <v>19.23</v>
      </c>
      <c r="AA80">
        <v>0</v>
      </c>
      <c r="AB80">
        <v>0.67</v>
      </c>
      <c r="AC80">
        <v>-22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19.23</v>
      </c>
      <c r="M81" s="75">
        <v>0</v>
      </c>
      <c r="N81" s="74">
        <v>-63</v>
      </c>
      <c r="O81" s="47">
        <v>-15</v>
      </c>
      <c r="P81" s="47">
        <v>-7</v>
      </c>
      <c r="Q81" s="47">
        <v>-10</v>
      </c>
      <c r="R81" s="47">
        <v>0</v>
      </c>
      <c r="S81" s="75">
        <v>0</v>
      </c>
      <c r="U81" s="74">
        <v>-95.5</v>
      </c>
      <c r="V81" s="75">
        <v>19.23</v>
      </c>
      <c r="W81">
        <v>-63</v>
      </c>
      <c r="X81">
        <v>-15</v>
      </c>
      <c r="Y81">
        <v>-0.5</v>
      </c>
      <c r="Z81">
        <v>19.23</v>
      </c>
      <c r="AA81">
        <v>-10</v>
      </c>
      <c r="AB81">
        <v>0</v>
      </c>
      <c r="AC81">
        <v>-7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18.260000000000002</v>
      </c>
      <c r="M82" s="75">
        <v>0</v>
      </c>
      <c r="N82" s="74">
        <v>-59</v>
      </c>
      <c r="O82" s="47">
        <v>-26</v>
      </c>
      <c r="P82" s="47">
        <v>-26</v>
      </c>
      <c r="Q82" s="47">
        <v>-10</v>
      </c>
      <c r="R82" s="47">
        <v>0</v>
      </c>
      <c r="S82" s="75">
        <v>0</v>
      </c>
      <c r="U82" s="74">
        <v>-121.5</v>
      </c>
      <c r="V82" s="75">
        <v>18.260000000000002</v>
      </c>
      <c r="W82">
        <v>-59</v>
      </c>
      <c r="X82">
        <v>-26</v>
      </c>
      <c r="Y82">
        <v>-0.5</v>
      </c>
      <c r="Z82">
        <v>18.260000000000002</v>
      </c>
      <c r="AA82">
        <v>-10</v>
      </c>
      <c r="AB82">
        <v>0</v>
      </c>
      <c r="AC82">
        <v>-26</v>
      </c>
    </row>
    <row r="83" spans="7:29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17.3</v>
      </c>
      <c r="M83" s="75">
        <v>0</v>
      </c>
      <c r="N83" s="74">
        <v>-20</v>
      </c>
      <c r="O83" s="47">
        <v>0</v>
      </c>
      <c r="P83" s="47">
        <v>-4</v>
      </c>
      <c r="Q83" s="47">
        <v>-10</v>
      </c>
      <c r="R83" s="47">
        <v>0</v>
      </c>
      <c r="S83" s="75">
        <v>0</v>
      </c>
      <c r="U83" s="74">
        <v>-34.5</v>
      </c>
      <c r="V83" s="75">
        <v>17.3</v>
      </c>
      <c r="W83">
        <v>-20</v>
      </c>
      <c r="X83">
        <v>0</v>
      </c>
      <c r="Y83">
        <v>-0.5</v>
      </c>
      <c r="Z83">
        <v>17.3</v>
      </c>
      <c r="AA83">
        <v>-10</v>
      </c>
      <c r="AB83">
        <v>0</v>
      </c>
      <c r="AC83">
        <v>-4</v>
      </c>
    </row>
    <row r="84" spans="7:29">
      <c r="G84" t="s">
        <v>126</v>
      </c>
      <c r="H84" s="74">
        <v>19.23</v>
      </c>
      <c r="I84" s="47">
        <v>0</v>
      </c>
      <c r="J84" s="47">
        <v>0</v>
      </c>
      <c r="K84" s="47">
        <v>0</v>
      </c>
      <c r="L84" s="47">
        <v>17.3</v>
      </c>
      <c r="M84" s="75">
        <v>0</v>
      </c>
      <c r="N84" s="74">
        <v>0</v>
      </c>
      <c r="O84" s="47">
        <v>0</v>
      </c>
      <c r="P84" s="47">
        <v>0</v>
      </c>
      <c r="Q84" s="47">
        <v>-10</v>
      </c>
      <c r="R84" s="47">
        <v>0</v>
      </c>
      <c r="S84" s="75">
        <v>0</v>
      </c>
      <c r="U84" s="74">
        <v>-10.5</v>
      </c>
      <c r="V84" s="75">
        <v>36.53</v>
      </c>
      <c r="W84">
        <v>19.23</v>
      </c>
      <c r="X84">
        <v>0</v>
      </c>
      <c r="Y84">
        <v>-0.5</v>
      </c>
      <c r="Z84">
        <v>17.3</v>
      </c>
      <c r="AA84">
        <v>-10</v>
      </c>
      <c r="AB84">
        <v>0</v>
      </c>
      <c r="AC84">
        <v>0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16.34</v>
      </c>
      <c r="M85" s="75">
        <v>0</v>
      </c>
      <c r="N85" s="74">
        <v>-8</v>
      </c>
      <c r="O85" s="47">
        <v>-30</v>
      </c>
      <c r="P85" s="47">
        <v>-41</v>
      </c>
      <c r="Q85" s="47">
        <v>-15</v>
      </c>
      <c r="R85" s="47">
        <v>0</v>
      </c>
      <c r="S85" s="75">
        <v>0</v>
      </c>
      <c r="U85" s="74">
        <v>-94.5</v>
      </c>
      <c r="V85" s="75">
        <v>16.34</v>
      </c>
      <c r="W85">
        <v>-8</v>
      </c>
      <c r="X85">
        <v>-30</v>
      </c>
      <c r="Y85">
        <v>-0.5</v>
      </c>
      <c r="Z85">
        <v>16.34</v>
      </c>
      <c r="AA85">
        <v>-15</v>
      </c>
      <c r="AB85">
        <v>0</v>
      </c>
      <c r="AC85">
        <v>-41</v>
      </c>
    </row>
    <row r="86" spans="7:29">
      <c r="G86" t="s">
        <v>128</v>
      </c>
      <c r="H86" s="74">
        <v>9.61</v>
      </c>
      <c r="I86" s="47">
        <v>0</v>
      </c>
      <c r="J86" s="47">
        <v>0</v>
      </c>
      <c r="K86" s="47">
        <v>0</v>
      </c>
      <c r="L86" s="47">
        <v>16.350000000000001</v>
      </c>
      <c r="M86" s="75">
        <v>0</v>
      </c>
      <c r="N86" s="74">
        <v>0</v>
      </c>
      <c r="O86" s="47">
        <v>-34</v>
      </c>
      <c r="P86" s="47">
        <v>-21</v>
      </c>
      <c r="Q86" s="47">
        <v>-15</v>
      </c>
      <c r="R86" s="47">
        <v>0</v>
      </c>
      <c r="S86" s="75">
        <v>0</v>
      </c>
      <c r="U86" s="74">
        <v>-70.5</v>
      </c>
      <c r="V86" s="75">
        <v>25.96</v>
      </c>
      <c r="W86">
        <v>9.61</v>
      </c>
      <c r="X86">
        <v>-34</v>
      </c>
      <c r="Y86">
        <v>-0.5</v>
      </c>
      <c r="Z86">
        <v>16.350000000000001</v>
      </c>
      <c r="AA86">
        <v>-15</v>
      </c>
      <c r="AB86">
        <v>0</v>
      </c>
      <c r="AC86">
        <v>-21</v>
      </c>
    </row>
    <row r="87" spans="7:29">
      <c r="G87" t="s">
        <v>129</v>
      </c>
      <c r="H87" s="74">
        <v>0</v>
      </c>
      <c r="I87" s="47">
        <v>0</v>
      </c>
      <c r="J87" s="47">
        <v>17.309999999999999</v>
      </c>
      <c r="K87" s="47">
        <v>0</v>
      </c>
      <c r="L87" s="47">
        <v>16.34</v>
      </c>
      <c r="M87" s="75">
        <v>0</v>
      </c>
      <c r="N87" s="74">
        <v>-158</v>
      </c>
      <c r="O87" s="47">
        <v>-46</v>
      </c>
      <c r="P87" s="47">
        <v>0</v>
      </c>
      <c r="Q87" s="47">
        <v>-6</v>
      </c>
      <c r="R87" s="47">
        <v>0</v>
      </c>
      <c r="S87" s="75">
        <v>0</v>
      </c>
      <c r="U87" s="74">
        <v>-210.5</v>
      </c>
      <c r="V87" s="75">
        <v>33.65</v>
      </c>
      <c r="W87">
        <v>-158</v>
      </c>
      <c r="X87">
        <v>-46</v>
      </c>
      <c r="Y87">
        <v>-0.5</v>
      </c>
      <c r="Z87">
        <v>16.34</v>
      </c>
      <c r="AA87">
        <v>-6</v>
      </c>
      <c r="AB87">
        <v>0</v>
      </c>
      <c r="AC87">
        <v>17.309999999999999</v>
      </c>
    </row>
    <row r="88" spans="7:29">
      <c r="G88" t="s">
        <v>130</v>
      </c>
      <c r="H88" s="74">
        <v>0</v>
      </c>
      <c r="I88" s="47">
        <v>6.73</v>
      </c>
      <c r="J88" s="47">
        <v>20.190000000000001</v>
      </c>
      <c r="K88" s="47">
        <v>0</v>
      </c>
      <c r="L88" s="47">
        <v>15.38</v>
      </c>
      <c r="M88" s="75">
        <v>0</v>
      </c>
      <c r="N88" s="74">
        <v>-80</v>
      </c>
      <c r="O88" s="47">
        <v>0</v>
      </c>
      <c r="P88" s="47">
        <v>0</v>
      </c>
      <c r="Q88" s="47">
        <v>-6</v>
      </c>
      <c r="R88" s="47">
        <v>0</v>
      </c>
      <c r="S88" s="75">
        <v>0</v>
      </c>
      <c r="U88" s="74">
        <v>-86.5</v>
      </c>
      <c r="V88" s="75">
        <v>42.3</v>
      </c>
      <c r="W88">
        <v>-80</v>
      </c>
      <c r="X88">
        <v>6.73</v>
      </c>
      <c r="Y88">
        <v>-0.5</v>
      </c>
      <c r="Z88">
        <v>15.38</v>
      </c>
      <c r="AA88">
        <v>-6</v>
      </c>
      <c r="AB88">
        <v>0</v>
      </c>
      <c r="AC88">
        <v>20.190000000000001</v>
      </c>
    </row>
    <row r="89" spans="7:29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15</v>
      </c>
      <c r="M89" s="75">
        <v>0</v>
      </c>
      <c r="N89" s="74">
        <v>-18</v>
      </c>
      <c r="O89" s="47">
        <v>0</v>
      </c>
      <c r="P89" s="47">
        <v>0</v>
      </c>
      <c r="Q89" s="47">
        <v>-6</v>
      </c>
      <c r="R89" s="47">
        <v>0</v>
      </c>
      <c r="S89" s="75">
        <v>0</v>
      </c>
      <c r="U89" s="74">
        <v>-24.5</v>
      </c>
      <c r="V89" s="75">
        <v>15</v>
      </c>
      <c r="W89">
        <v>-18</v>
      </c>
      <c r="X89">
        <v>0</v>
      </c>
      <c r="Y89">
        <v>-0.5</v>
      </c>
      <c r="Z89">
        <v>15</v>
      </c>
      <c r="AA89">
        <v>-6</v>
      </c>
      <c r="AB89">
        <v>0</v>
      </c>
      <c r="AC89">
        <v>0</v>
      </c>
    </row>
    <row r="90" spans="7:29">
      <c r="G90" t="s">
        <v>132</v>
      </c>
      <c r="H90" s="74">
        <v>52.87</v>
      </c>
      <c r="I90" s="47">
        <v>0</v>
      </c>
      <c r="J90" s="47">
        <v>0</v>
      </c>
      <c r="K90" s="47">
        <v>0</v>
      </c>
      <c r="L90" s="47">
        <v>14.42</v>
      </c>
      <c r="M90" s="75">
        <v>0</v>
      </c>
      <c r="N90" s="74">
        <v>0</v>
      </c>
      <c r="O90" s="47">
        <v>-26</v>
      </c>
      <c r="P90" s="47">
        <v>0</v>
      </c>
      <c r="Q90" s="47">
        <v>-6</v>
      </c>
      <c r="R90" s="47">
        <v>0</v>
      </c>
      <c r="S90" s="75">
        <v>0</v>
      </c>
      <c r="U90" s="74">
        <v>-32.5</v>
      </c>
      <c r="V90" s="75">
        <v>67.290000000000006</v>
      </c>
      <c r="W90">
        <v>52.87</v>
      </c>
      <c r="X90">
        <v>-26</v>
      </c>
      <c r="Y90">
        <v>-0.5</v>
      </c>
      <c r="Z90">
        <v>14.42</v>
      </c>
      <c r="AA90">
        <v>-6</v>
      </c>
      <c r="AB90">
        <v>0</v>
      </c>
      <c r="AC90">
        <v>0</v>
      </c>
    </row>
    <row r="91" spans="7:29">
      <c r="G91" t="s">
        <v>133</v>
      </c>
      <c r="H91" s="74">
        <v>47.1</v>
      </c>
      <c r="I91" s="47">
        <v>0</v>
      </c>
      <c r="J91" s="47">
        <v>0</v>
      </c>
      <c r="K91" s="47">
        <v>0</v>
      </c>
      <c r="L91" s="47">
        <v>13.46</v>
      </c>
      <c r="M91" s="75">
        <v>0</v>
      </c>
      <c r="N91" s="74">
        <v>0</v>
      </c>
      <c r="O91" s="47">
        <v>-22</v>
      </c>
      <c r="P91" s="47">
        <v>-45</v>
      </c>
      <c r="Q91" s="47">
        <v>-10</v>
      </c>
      <c r="R91" s="47">
        <v>0</v>
      </c>
      <c r="S91" s="75">
        <v>0</v>
      </c>
      <c r="U91" s="74">
        <v>-77.5</v>
      </c>
      <c r="V91" s="75">
        <v>60.56</v>
      </c>
      <c r="W91">
        <v>47.1</v>
      </c>
      <c r="X91">
        <v>-22</v>
      </c>
      <c r="Y91">
        <v>-0.5</v>
      </c>
      <c r="Z91">
        <v>13.46</v>
      </c>
      <c r="AA91">
        <v>-10</v>
      </c>
      <c r="AB91">
        <v>0</v>
      </c>
      <c r="AC91">
        <v>-45</v>
      </c>
    </row>
    <row r="92" spans="7:29">
      <c r="G92" t="s">
        <v>134</v>
      </c>
      <c r="H92" s="74">
        <v>45.18</v>
      </c>
      <c r="I92" s="47">
        <v>0</v>
      </c>
      <c r="J92" s="47">
        <v>0</v>
      </c>
      <c r="K92" s="47">
        <v>0</v>
      </c>
      <c r="L92" s="47">
        <v>12.5</v>
      </c>
      <c r="M92" s="75">
        <v>0</v>
      </c>
      <c r="N92" s="74">
        <v>0</v>
      </c>
      <c r="O92" s="47">
        <v>-12</v>
      </c>
      <c r="P92" s="47">
        <v>-54</v>
      </c>
      <c r="Q92" s="47">
        <v>-10</v>
      </c>
      <c r="R92" s="47">
        <v>0</v>
      </c>
      <c r="S92" s="75">
        <v>0</v>
      </c>
      <c r="U92" s="74">
        <v>-76.5</v>
      </c>
      <c r="V92" s="75">
        <v>57.68</v>
      </c>
      <c r="W92">
        <v>45.18</v>
      </c>
      <c r="X92">
        <v>-12</v>
      </c>
      <c r="Y92">
        <v>-0.5</v>
      </c>
      <c r="Z92">
        <v>12.5</v>
      </c>
      <c r="AA92">
        <v>-10</v>
      </c>
      <c r="AB92">
        <v>0</v>
      </c>
      <c r="AC92">
        <v>-54</v>
      </c>
    </row>
    <row r="93" spans="7:29">
      <c r="G93" t="s">
        <v>135</v>
      </c>
      <c r="H93" s="74">
        <v>45.18</v>
      </c>
      <c r="I93" s="47">
        <v>0</v>
      </c>
      <c r="J93" s="47">
        <v>0</v>
      </c>
      <c r="K93" s="47">
        <v>0</v>
      </c>
      <c r="L93" s="47">
        <v>11.15</v>
      </c>
      <c r="M93" s="75">
        <v>0</v>
      </c>
      <c r="N93" s="74">
        <v>0</v>
      </c>
      <c r="O93" s="47">
        <v>-17</v>
      </c>
      <c r="P93" s="47">
        <v>-68</v>
      </c>
      <c r="Q93" s="47">
        <v>-15</v>
      </c>
      <c r="R93" s="47">
        <v>0</v>
      </c>
      <c r="S93" s="75">
        <v>0</v>
      </c>
      <c r="U93" s="74">
        <v>-100.5</v>
      </c>
      <c r="V93" s="75">
        <v>56.33</v>
      </c>
      <c r="W93">
        <v>45.18</v>
      </c>
      <c r="X93">
        <v>-17</v>
      </c>
      <c r="Y93">
        <v>-0.5</v>
      </c>
      <c r="Z93">
        <v>11.15</v>
      </c>
      <c r="AA93">
        <v>-15</v>
      </c>
      <c r="AB93">
        <v>0</v>
      </c>
      <c r="AC93">
        <v>-68</v>
      </c>
    </row>
    <row r="94" spans="7:29">
      <c r="G94" t="s">
        <v>136</v>
      </c>
      <c r="H94" s="74">
        <v>43.26</v>
      </c>
      <c r="I94" s="47">
        <v>0</v>
      </c>
      <c r="J94" s="47">
        <v>0</v>
      </c>
      <c r="K94" s="47">
        <v>0</v>
      </c>
      <c r="L94" s="47">
        <v>11.05</v>
      </c>
      <c r="M94" s="75">
        <v>0</v>
      </c>
      <c r="N94" s="74">
        <v>0</v>
      </c>
      <c r="O94" s="47">
        <v>-14</v>
      </c>
      <c r="P94" s="47">
        <v>-71</v>
      </c>
      <c r="Q94" s="47">
        <v>-15</v>
      </c>
      <c r="R94" s="47">
        <v>0</v>
      </c>
      <c r="S94" s="75">
        <v>0</v>
      </c>
      <c r="U94" s="74">
        <v>-100.5</v>
      </c>
      <c r="V94" s="75">
        <v>54.31</v>
      </c>
      <c r="W94">
        <v>43.26</v>
      </c>
      <c r="X94">
        <v>-14</v>
      </c>
      <c r="Y94">
        <v>-0.5</v>
      </c>
      <c r="Z94">
        <v>11.05</v>
      </c>
      <c r="AA94">
        <v>-15</v>
      </c>
      <c r="AB94">
        <v>0</v>
      </c>
      <c r="AC94">
        <v>-71</v>
      </c>
    </row>
    <row r="95" spans="7:29">
      <c r="G95" t="s">
        <v>137</v>
      </c>
      <c r="H95" s="74">
        <v>40.380000000000003</v>
      </c>
      <c r="I95" s="47">
        <v>0</v>
      </c>
      <c r="J95" s="47">
        <v>0</v>
      </c>
      <c r="K95" s="47">
        <v>0</v>
      </c>
      <c r="L95" s="47">
        <v>10.57</v>
      </c>
      <c r="M95" s="75">
        <v>0</v>
      </c>
      <c r="N95" s="74">
        <v>0</v>
      </c>
      <c r="O95" s="47">
        <v>-53</v>
      </c>
      <c r="P95" s="47">
        <v>-65</v>
      </c>
      <c r="Q95" s="47">
        <v>-15</v>
      </c>
      <c r="R95" s="47">
        <v>0</v>
      </c>
      <c r="S95" s="75">
        <v>0</v>
      </c>
      <c r="U95" s="74">
        <v>-133.9</v>
      </c>
      <c r="V95" s="75">
        <v>50.95</v>
      </c>
      <c r="W95">
        <v>40.380000000000003</v>
      </c>
      <c r="X95">
        <v>-53</v>
      </c>
      <c r="Y95">
        <v>-0.9</v>
      </c>
      <c r="Z95">
        <v>10.57</v>
      </c>
      <c r="AA95">
        <v>-15</v>
      </c>
      <c r="AB95">
        <v>0</v>
      </c>
      <c r="AC95">
        <v>-65</v>
      </c>
    </row>
    <row r="96" spans="7:29">
      <c r="G96" t="s">
        <v>138</v>
      </c>
      <c r="H96" s="74">
        <v>30.77</v>
      </c>
      <c r="I96" s="47">
        <v>0</v>
      </c>
      <c r="J96" s="47">
        <v>0</v>
      </c>
      <c r="K96" s="47">
        <v>0</v>
      </c>
      <c r="L96" s="47">
        <v>10.09</v>
      </c>
      <c r="M96" s="75">
        <v>0</v>
      </c>
      <c r="N96" s="74">
        <v>0</v>
      </c>
      <c r="O96" s="47">
        <v>-50</v>
      </c>
      <c r="P96" s="47">
        <v>-63</v>
      </c>
      <c r="Q96" s="47">
        <v>-15</v>
      </c>
      <c r="R96" s="47">
        <v>0</v>
      </c>
      <c r="S96" s="75">
        <v>0</v>
      </c>
      <c r="U96" s="74">
        <v>-128.9</v>
      </c>
      <c r="V96" s="75">
        <v>40.86</v>
      </c>
      <c r="W96">
        <v>30.77</v>
      </c>
      <c r="X96">
        <v>-50</v>
      </c>
      <c r="Y96">
        <v>-0.9</v>
      </c>
      <c r="Z96">
        <v>10.09</v>
      </c>
      <c r="AA96">
        <v>-15</v>
      </c>
      <c r="AB96">
        <v>0</v>
      </c>
      <c r="AC96">
        <v>-63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9.61</v>
      </c>
      <c r="M97" s="75">
        <v>0</v>
      </c>
      <c r="N97" s="74">
        <v>0</v>
      </c>
      <c r="O97" s="47">
        <v>-12</v>
      </c>
      <c r="P97" s="47">
        <v>-71</v>
      </c>
      <c r="Q97" s="47">
        <v>-15</v>
      </c>
      <c r="R97" s="47">
        <v>0</v>
      </c>
      <c r="S97" s="75">
        <v>0</v>
      </c>
      <c r="U97" s="74">
        <v>-98.9</v>
      </c>
      <c r="V97" s="75">
        <v>9.61</v>
      </c>
      <c r="W97">
        <v>0</v>
      </c>
      <c r="X97">
        <v>-12</v>
      </c>
      <c r="Y97">
        <v>-0.9</v>
      </c>
      <c r="Z97">
        <v>9.61</v>
      </c>
      <c r="AA97">
        <v>-15</v>
      </c>
      <c r="AB97">
        <v>0</v>
      </c>
      <c r="AC97">
        <v>-71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9.61</v>
      </c>
      <c r="M98" s="75">
        <v>0</v>
      </c>
      <c r="N98" s="74">
        <v>-34</v>
      </c>
      <c r="O98" s="47">
        <v>0</v>
      </c>
      <c r="P98" s="47">
        <v>-70</v>
      </c>
      <c r="Q98" s="47">
        <v>-15</v>
      </c>
      <c r="R98" s="47">
        <v>0</v>
      </c>
      <c r="S98" s="75">
        <v>0</v>
      </c>
      <c r="U98" s="74">
        <v>-119.9</v>
      </c>
      <c r="V98" s="75">
        <v>9.61</v>
      </c>
      <c r="W98">
        <v>-34</v>
      </c>
      <c r="X98">
        <v>0</v>
      </c>
      <c r="Y98">
        <v>-0.9</v>
      </c>
      <c r="Z98">
        <v>9.61</v>
      </c>
      <c r="AA98">
        <v>-15</v>
      </c>
      <c r="AB98">
        <v>0</v>
      </c>
      <c r="AC98">
        <v>-70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0.22302749999999999</v>
      </c>
      <c r="I99" s="70">
        <f t="shared" ref="I99:BQ99" si="1">SUM(I3:I98)/4000</f>
        <v>0.47512249999999995</v>
      </c>
      <c r="J99" s="70">
        <f t="shared" si="1"/>
        <v>0.15741999999999998</v>
      </c>
      <c r="K99" s="70">
        <f t="shared" si="1"/>
        <v>0</v>
      </c>
      <c r="L99" s="70">
        <f t="shared" si="1"/>
        <v>0.39255250000000014</v>
      </c>
      <c r="M99" s="70">
        <f t="shared" si="1"/>
        <v>1.0575000000000001E-3</v>
      </c>
      <c r="N99" s="69">
        <f t="shared" si="1"/>
        <v>-1.83575</v>
      </c>
      <c r="O99" s="70">
        <f t="shared" si="1"/>
        <v>-0.3785</v>
      </c>
      <c r="P99" s="70">
        <f t="shared" si="1"/>
        <v>-0.98499999999999999</v>
      </c>
      <c r="Q99" s="70">
        <f t="shared" si="1"/>
        <v>-5.0999999999999997E-2</v>
      </c>
      <c r="R99" s="70">
        <f t="shared" si="1"/>
        <v>0</v>
      </c>
      <c r="S99" s="71">
        <f t="shared" si="1"/>
        <v>0</v>
      </c>
      <c r="U99" s="69">
        <f t="shared" si="1"/>
        <v>-3.2685300000000006</v>
      </c>
      <c r="V99" s="71">
        <f t="shared" si="1"/>
        <v>1.2491775000000001</v>
      </c>
      <c r="W99">
        <f t="shared" si="1"/>
        <v>-1.6127224999999996</v>
      </c>
      <c r="X99">
        <f t="shared" si="1"/>
        <v>9.66225E-2</v>
      </c>
      <c r="Y99">
        <f t="shared" si="1"/>
        <v>-1.8280000000000008E-2</v>
      </c>
      <c r="Z99">
        <f t="shared" si="1"/>
        <v>0.39255250000000014</v>
      </c>
      <c r="AA99">
        <f t="shared" si="1"/>
        <v>-5.0999999999999997E-2</v>
      </c>
      <c r="AB99">
        <f t="shared" si="1"/>
        <v>1.0575000000000001E-3</v>
      </c>
      <c r="AC99">
        <f t="shared" si="1"/>
        <v>-0.82758000000000009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75" activePane="bottomRight" state="frozen"/>
      <selection sqref="A1:D35"/>
      <selection pane="topRight" sqref="A1:D35"/>
      <selection pane="bottomLeft" sqref="A1:D35"/>
      <selection pane="bottomRight" activeCell="W99" sqref="W99:Z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0.48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0.48</v>
      </c>
      <c r="W30">
        <v>0</v>
      </c>
      <c r="X30">
        <v>0</v>
      </c>
      <c r="Y30">
        <v>0.48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1.2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1.2</v>
      </c>
      <c r="W31">
        <v>0</v>
      </c>
      <c r="X31">
        <v>0</v>
      </c>
      <c r="Y31">
        <v>1.2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1.92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1.92</v>
      </c>
      <c r="W35">
        <v>0</v>
      </c>
      <c r="X35">
        <v>0</v>
      </c>
      <c r="Y35">
        <v>1.92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0.1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0.1</v>
      </c>
      <c r="W36">
        <v>0</v>
      </c>
      <c r="X36">
        <v>0</v>
      </c>
      <c r="Y36">
        <v>0.1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1.1499999999999999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1.1499999999999999</v>
      </c>
      <c r="W37">
        <v>0</v>
      </c>
      <c r="X37">
        <v>0</v>
      </c>
      <c r="Y37">
        <v>1.1499999999999999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3.94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3.94</v>
      </c>
      <c r="W38">
        <v>0</v>
      </c>
      <c r="X38">
        <v>0</v>
      </c>
      <c r="Y38">
        <v>3.94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4.2300000000000004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4.2300000000000004</v>
      </c>
      <c r="W39">
        <v>0</v>
      </c>
      <c r="X39">
        <v>0</v>
      </c>
      <c r="Y39">
        <v>4.2300000000000004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5.96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5.96</v>
      </c>
      <c r="W40">
        <v>0</v>
      </c>
      <c r="X40">
        <v>0</v>
      </c>
      <c r="Y40">
        <v>5.96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6.34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6.34</v>
      </c>
      <c r="W41">
        <v>0</v>
      </c>
      <c r="X41">
        <v>0</v>
      </c>
      <c r="Y41">
        <v>6.34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4.04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4.04</v>
      </c>
      <c r="W42">
        <v>0</v>
      </c>
      <c r="X42">
        <v>0</v>
      </c>
      <c r="Y42">
        <v>4.04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2.02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2.02</v>
      </c>
      <c r="W43">
        <v>0</v>
      </c>
      <c r="X43">
        <v>0</v>
      </c>
      <c r="Y43">
        <v>2.02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2.5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2.5</v>
      </c>
      <c r="W44">
        <v>0</v>
      </c>
      <c r="X44">
        <v>0</v>
      </c>
      <c r="Y44">
        <v>2.5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0.67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0.67</v>
      </c>
      <c r="W48">
        <v>0</v>
      </c>
      <c r="X48">
        <v>0</v>
      </c>
      <c r="Y48">
        <v>0.67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1.92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1.92</v>
      </c>
      <c r="W50">
        <v>0</v>
      </c>
      <c r="X50">
        <v>0</v>
      </c>
      <c r="Y50">
        <v>1.92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4.2300000000000004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4.2300000000000004</v>
      </c>
      <c r="W51">
        <v>0</v>
      </c>
      <c r="X51">
        <v>0</v>
      </c>
      <c r="Y51">
        <v>4.2300000000000004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2.98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2.98</v>
      </c>
      <c r="W52">
        <v>0</v>
      </c>
      <c r="X52">
        <v>0</v>
      </c>
      <c r="Y52">
        <v>2.98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0.77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0.77</v>
      </c>
      <c r="W54">
        <v>0</v>
      </c>
      <c r="X54">
        <v>0</v>
      </c>
      <c r="Y54">
        <v>0.77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0.57999999999999996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0.57999999999999996</v>
      </c>
      <c r="W56">
        <v>0</v>
      </c>
      <c r="X56">
        <v>0</v>
      </c>
      <c r="Y56">
        <v>0.57999999999999996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0.48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0.48</v>
      </c>
      <c r="W57">
        <v>0</v>
      </c>
      <c r="X57">
        <v>0</v>
      </c>
      <c r="Y57">
        <v>0.48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1.54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1.54</v>
      </c>
      <c r="W58">
        <v>0</v>
      </c>
      <c r="X58">
        <v>0</v>
      </c>
      <c r="Y58">
        <v>1.54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3.56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3.56</v>
      </c>
      <c r="W59">
        <v>0</v>
      </c>
      <c r="X59">
        <v>0</v>
      </c>
      <c r="Y59">
        <v>3.56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3.75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3.75</v>
      </c>
      <c r="W60">
        <v>0</v>
      </c>
      <c r="X60">
        <v>0</v>
      </c>
      <c r="Y60">
        <v>3.75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3.27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3.27</v>
      </c>
      <c r="W61">
        <v>0</v>
      </c>
      <c r="X61">
        <v>0</v>
      </c>
      <c r="Y61">
        <v>3.27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4.42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4.42</v>
      </c>
      <c r="W62">
        <v>0</v>
      </c>
      <c r="X62">
        <v>0</v>
      </c>
      <c r="Y62">
        <v>4.42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3.75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3.75</v>
      </c>
      <c r="W63">
        <v>0</v>
      </c>
      <c r="X63">
        <v>0</v>
      </c>
      <c r="Y63">
        <v>3.75</v>
      </c>
    </row>
    <row r="64" spans="7:25">
      <c r="G64" t="s">
        <v>106</v>
      </c>
      <c r="H64" s="74">
        <v>4.8099999999999996</v>
      </c>
      <c r="I64" s="47">
        <v>0</v>
      </c>
      <c r="J64" s="47">
        <v>0</v>
      </c>
      <c r="K64" s="47">
        <v>0</v>
      </c>
      <c r="L64" s="47">
        <v>0</v>
      </c>
      <c r="M64" s="75">
        <v>6.15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10.96</v>
      </c>
      <c r="W64">
        <v>4.8099999999999996</v>
      </c>
      <c r="X64">
        <v>0</v>
      </c>
      <c r="Y64">
        <v>6.15</v>
      </c>
    </row>
    <row r="65" spans="7:25">
      <c r="G65" t="s">
        <v>107</v>
      </c>
      <c r="H65" s="74">
        <v>11.54</v>
      </c>
      <c r="I65" s="47">
        <v>0</v>
      </c>
      <c r="J65" s="47">
        <v>0</v>
      </c>
      <c r="K65" s="47">
        <v>0</v>
      </c>
      <c r="L65" s="47">
        <v>0</v>
      </c>
      <c r="M65" s="75">
        <v>6.34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17.88</v>
      </c>
      <c r="W65">
        <v>11.54</v>
      </c>
      <c r="X65">
        <v>0</v>
      </c>
      <c r="Y65">
        <v>6.34</v>
      </c>
    </row>
    <row r="66" spans="7:25">
      <c r="G66" t="s">
        <v>108</v>
      </c>
      <c r="H66" s="74">
        <v>10.16</v>
      </c>
      <c r="I66" s="47">
        <v>0</v>
      </c>
      <c r="J66" s="47">
        <v>0</v>
      </c>
      <c r="K66" s="47">
        <v>0</v>
      </c>
      <c r="L66" s="47">
        <v>0</v>
      </c>
      <c r="M66" s="75">
        <v>6.63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16.79</v>
      </c>
      <c r="W66">
        <v>10.16</v>
      </c>
      <c r="X66">
        <v>0</v>
      </c>
      <c r="Y66">
        <v>6.63</v>
      </c>
    </row>
    <row r="67" spans="7:25">
      <c r="G67" t="s">
        <v>109</v>
      </c>
      <c r="H67" s="74">
        <v>23.07</v>
      </c>
      <c r="I67" s="47">
        <v>0</v>
      </c>
      <c r="J67" s="47">
        <v>0</v>
      </c>
      <c r="K67" s="47">
        <v>0</v>
      </c>
      <c r="L67" s="47">
        <v>0</v>
      </c>
      <c r="M67" s="75">
        <v>3.65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26.72</v>
      </c>
      <c r="W67">
        <v>23.07</v>
      </c>
      <c r="X67">
        <v>0</v>
      </c>
      <c r="Y67">
        <v>3.65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3.08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3.08</v>
      </c>
      <c r="W68">
        <v>0</v>
      </c>
      <c r="X68">
        <v>0</v>
      </c>
      <c r="Y68">
        <v>3.08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0.77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0.77</v>
      </c>
      <c r="W69">
        <v>0</v>
      </c>
      <c r="X69">
        <v>0</v>
      </c>
      <c r="Y69">
        <v>0.77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2.11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2.11</v>
      </c>
      <c r="W70">
        <v>0</v>
      </c>
      <c r="X70">
        <v>0</v>
      </c>
      <c r="Y70">
        <v>2.11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6.73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6.73</v>
      </c>
      <c r="W71">
        <v>0</v>
      </c>
      <c r="X71">
        <v>0</v>
      </c>
      <c r="Y71">
        <v>6.73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4.8099999999999996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4.8099999999999996</v>
      </c>
      <c r="W72">
        <v>0</v>
      </c>
      <c r="X72">
        <v>0</v>
      </c>
      <c r="Y72">
        <v>4.8099999999999996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3.08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3.08</v>
      </c>
      <c r="W73">
        <v>0</v>
      </c>
      <c r="X73">
        <v>0</v>
      </c>
      <c r="Y73">
        <v>3.08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3.75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3.75</v>
      </c>
      <c r="W74">
        <v>0</v>
      </c>
      <c r="X74">
        <v>0</v>
      </c>
      <c r="Y74">
        <v>3.75</v>
      </c>
    </row>
    <row r="75" spans="7:25">
      <c r="G75" t="s">
        <v>117</v>
      </c>
      <c r="H75" s="74">
        <v>6.92</v>
      </c>
      <c r="I75" s="47">
        <v>0</v>
      </c>
      <c r="J75" s="47">
        <v>0</v>
      </c>
      <c r="K75" s="47">
        <v>0</v>
      </c>
      <c r="L75" s="47">
        <v>0</v>
      </c>
      <c r="M75" s="75">
        <v>5.38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12.3</v>
      </c>
      <c r="W75">
        <v>6.92</v>
      </c>
      <c r="X75">
        <v>0</v>
      </c>
      <c r="Y75">
        <v>5.38</v>
      </c>
    </row>
    <row r="76" spans="7:25">
      <c r="G76" t="s">
        <v>118</v>
      </c>
      <c r="H76" s="74">
        <v>77.87</v>
      </c>
      <c r="I76" s="47">
        <v>0</v>
      </c>
      <c r="J76" s="47">
        <v>0</v>
      </c>
      <c r="K76" s="47">
        <v>0</v>
      </c>
      <c r="L76" s="47">
        <v>0</v>
      </c>
      <c r="M76" s="75">
        <v>0.4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78.27</v>
      </c>
      <c r="W76">
        <v>77.87</v>
      </c>
      <c r="X76">
        <v>0</v>
      </c>
      <c r="Y76">
        <v>0.4</v>
      </c>
    </row>
    <row r="77" spans="7:25">
      <c r="G77" t="s">
        <v>119</v>
      </c>
      <c r="H77" s="74">
        <v>72.84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72.84</v>
      </c>
      <c r="W77">
        <v>72.84</v>
      </c>
      <c r="X77">
        <v>0</v>
      </c>
      <c r="Y77">
        <v>0</v>
      </c>
    </row>
    <row r="78" spans="7:25">
      <c r="G78" t="s">
        <v>120</v>
      </c>
      <c r="H78" s="74">
        <v>84.76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84.76</v>
      </c>
      <c r="W78">
        <v>84.76</v>
      </c>
      <c r="X78">
        <v>0</v>
      </c>
      <c r="Y78">
        <v>0</v>
      </c>
    </row>
    <row r="79" spans="7:25">
      <c r="G79" t="s">
        <v>121</v>
      </c>
      <c r="H79" s="74">
        <v>157.85</v>
      </c>
      <c r="I79" s="47">
        <v>14.29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172.14</v>
      </c>
      <c r="W79">
        <v>157.85</v>
      </c>
      <c r="X79">
        <v>14.29</v>
      </c>
      <c r="Y79">
        <v>0</v>
      </c>
    </row>
    <row r="80" spans="7:25">
      <c r="G80" t="s">
        <v>122</v>
      </c>
      <c r="H80" s="74">
        <v>185.86</v>
      </c>
      <c r="I80" s="47">
        <v>17.739999999999998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203.6</v>
      </c>
      <c r="W80">
        <v>185.86</v>
      </c>
      <c r="X80">
        <v>17.739999999999998</v>
      </c>
      <c r="Y80">
        <v>0</v>
      </c>
    </row>
    <row r="81" spans="7:25">
      <c r="G81" t="s">
        <v>123</v>
      </c>
      <c r="H81" s="74">
        <v>142.93</v>
      </c>
      <c r="I81" s="47">
        <v>8.0299999999999994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150.96</v>
      </c>
      <c r="W81">
        <v>142.93</v>
      </c>
      <c r="X81">
        <v>8.0299999999999994</v>
      </c>
      <c r="Y81">
        <v>0</v>
      </c>
    </row>
    <row r="82" spans="7:25">
      <c r="G82" t="s">
        <v>124</v>
      </c>
      <c r="H82" s="74">
        <v>24.61</v>
      </c>
      <c r="I82" s="47">
        <v>0</v>
      </c>
      <c r="J82" s="47">
        <v>0</v>
      </c>
      <c r="K82" s="47">
        <v>0</v>
      </c>
      <c r="L82" s="47">
        <v>0</v>
      </c>
      <c r="M82" s="75">
        <v>5.96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30.57</v>
      </c>
      <c r="W82">
        <v>24.61</v>
      </c>
      <c r="X82">
        <v>0</v>
      </c>
      <c r="Y82">
        <v>5.96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6.44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6.44</v>
      </c>
      <c r="W83">
        <v>0</v>
      </c>
      <c r="X83">
        <v>0</v>
      </c>
      <c r="Y83">
        <v>6.44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4.8099999999999996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4.8099999999999996</v>
      </c>
      <c r="W84">
        <v>0</v>
      </c>
      <c r="X84">
        <v>0</v>
      </c>
      <c r="Y84">
        <v>4.8099999999999996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0.20080500000000004</v>
      </c>
      <c r="I99" s="70">
        <f t="shared" ref="I99:BQ99" si="1">SUM(I3:I98)/4000</f>
        <v>1.0015000000000001E-2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3.3972500000000003E-2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0.24479250000000005</v>
      </c>
      <c r="W99">
        <f t="shared" si="1"/>
        <v>0.20080500000000004</v>
      </c>
      <c r="X99">
        <f t="shared" si="1"/>
        <v>1.0015000000000001E-2</v>
      </c>
      <c r="Y99">
        <f t="shared" si="1"/>
        <v>3.3972500000000003E-2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45716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45716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5.2149999999999999</v>
      </c>
      <c r="E3">
        <f>GT_NG!P3</f>
        <v>-4.0000000000000008E-2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624.09273244781866</v>
      </c>
      <c r="P3" s="37">
        <v>96.13543506530219</v>
      </c>
      <c r="Q3" s="37">
        <v>38.090000000000003</v>
      </c>
      <c r="R3" s="39">
        <v>0</v>
      </c>
      <c r="S3" s="39">
        <v>0</v>
      </c>
      <c r="T3" s="38">
        <f>SUMPRODUCT(LTA!J3:AN3,LTA!J$101:AN$101,LTA!J$103:AN$103)</f>
        <v>57</v>
      </c>
      <c r="U3" s="38">
        <f>SUMPRODUCT(LTA!J3:AN3,LTA!J$102:AN$102,LTA!J$103:AN$103)</f>
        <v>101.35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0</v>
      </c>
      <c r="AA3" s="76">
        <f>STOA!H3</f>
        <v>0.38</v>
      </c>
      <c r="AB3" s="76">
        <f>-STOA!N3</f>
        <v>-45.72</v>
      </c>
      <c r="AC3">
        <f>SUMIF(B3:AB3,"&gt;0")*$AC$2-SUMIF(B3:AB3,"&lt;0")*($AC$2/(1-$AC$2))+SUMIF(AI3:AR3,"&gt;0")*$AC$2-SUMIF(AI3:AR3,"&lt;0")*($AC$2/(1-$AC$2))</f>
        <v>8.932014252364878</v>
      </c>
      <c r="AD3">
        <f>SUM(B3:AB3,AI3:AV3)-AC3</f>
        <v>859.59504289549511</v>
      </c>
      <c r="AE3">
        <f>'IDT-1'!B3</f>
        <v>0</v>
      </c>
      <c r="AF3" s="25"/>
      <c r="AG3">
        <f>SUM(AD3:AF3)</f>
        <v>859.59504289549511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-92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4.2554400000000001</v>
      </c>
      <c r="E4">
        <f>GT_NG!P4</f>
        <v>-4.0000000000000008E-2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628.18185055681818</v>
      </c>
      <c r="P4" s="37">
        <v>62.48436251920122</v>
      </c>
      <c r="Q4" s="37">
        <v>38.090000000000003</v>
      </c>
      <c r="R4" s="39">
        <v>0</v>
      </c>
      <c r="S4" s="39">
        <v>0</v>
      </c>
      <c r="T4" s="38">
        <f>SUMPRODUCT(LTA!J4:AN4,LTA!J$101:AN$101,LTA!J$103:AN$103)</f>
        <v>54.66</v>
      </c>
      <c r="U4" s="38">
        <f>SUMPRODUCT(LTA!J4:AN4,LTA!J$102:AN$102,LTA!J$103:AN$103)</f>
        <v>99.37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0.38</v>
      </c>
      <c r="AB4" s="76">
        <f>-STOA!N4</f>
        <v>-45.72</v>
      </c>
      <c r="AC4">
        <f t="shared" ref="AC4:AC67" si="0">SUMIF(B4:AB4,"&gt;0")*$AC$2-SUMIF(B4:AB4,"&lt;0")*($AC$2/(1-$AC$2))+SUMIF(AI4:AR4,"&gt;0")*$AC$2-SUMIF(AI4:AR4,"&lt;0")*($AC$2/(1-$AC$2))</f>
        <v>8.5973598934946516</v>
      </c>
      <c r="AD4">
        <f t="shared" ref="AD4:AD67" si="1">SUM(B4:AB4,AI4:AV4)-AC4</f>
        <v>833.08818281726383</v>
      </c>
      <c r="AE4">
        <f>'IDT-1'!B4</f>
        <v>0</v>
      </c>
      <c r="AF4" s="25"/>
      <c r="AG4">
        <f t="shared" ref="AG4:AG67" si="2">SUM(AD4:AF4)</f>
        <v>833.08818281726383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-84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4.2554400000000001</v>
      </c>
      <c r="E5">
        <f>GT_NG!P5</f>
        <v>-4.0000000000000008E-2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633.61497226115739</v>
      </c>
      <c r="P5" s="37">
        <v>62.48436251920122</v>
      </c>
      <c r="Q5" s="37">
        <v>20.190000000000001</v>
      </c>
      <c r="R5" s="39">
        <v>0</v>
      </c>
      <c r="S5" s="39">
        <v>0</v>
      </c>
      <c r="T5" s="38">
        <f>SUMPRODUCT(LTA!J5:AN5,LTA!J$101:AN$101,LTA!J$103:AN$103)</f>
        <v>68.34</v>
      </c>
      <c r="U5" s="38">
        <f>SUMPRODUCT(LTA!J5:AN5,LTA!J$102:AN$102,LTA!J$103:AN$103)</f>
        <v>126.26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0.38</v>
      </c>
      <c r="AB5" s="76">
        <f>-STOA!N5</f>
        <v>-45.72</v>
      </c>
      <c r="AC5">
        <f t="shared" si="0"/>
        <v>9.0288198364188155</v>
      </c>
      <c r="AD5">
        <f t="shared" si="1"/>
        <v>833.75984457867889</v>
      </c>
      <c r="AE5">
        <f>'IDT-1'!B5</f>
        <v>0</v>
      </c>
      <c r="AF5" s="25"/>
      <c r="AG5">
        <f t="shared" si="2"/>
        <v>833.75984457867889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-111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4.2554400000000001</v>
      </c>
      <c r="E6">
        <f>GT_NG!P6</f>
        <v>-4.0000000000000008E-2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633.61497226115739</v>
      </c>
      <c r="P6" s="37">
        <v>62.48436251920122</v>
      </c>
      <c r="Q6" s="37">
        <v>20.190000000000001</v>
      </c>
      <c r="R6" s="39">
        <v>0</v>
      </c>
      <c r="S6" s="39">
        <v>0</v>
      </c>
      <c r="T6" s="38">
        <f>SUMPRODUCT(LTA!J6:AN6,LTA!J$101:AN$101,LTA!J$103:AN$103)</f>
        <v>68.34</v>
      </c>
      <c r="U6" s="38">
        <f>SUMPRODUCT(LTA!J6:AN6,LTA!J$102:AN$102,LTA!J$103:AN$103)</f>
        <v>125.94999999999999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-13</v>
      </c>
      <c r="AA6" s="76">
        <f>STOA!H6</f>
        <v>0.38</v>
      </c>
      <c r="AB6" s="76">
        <f>-STOA!N6</f>
        <v>-45.72</v>
      </c>
      <c r="AC6">
        <f t="shared" si="0"/>
        <v>9.1521829289404835</v>
      </c>
      <c r="AD6">
        <f t="shared" si="1"/>
        <v>817.32648148615726</v>
      </c>
      <c r="AE6">
        <f>'IDT-1'!B6</f>
        <v>0</v>
      </c>
      <c r="AF6" s="25"/>
      <c r="AG6">
        <f t="shared" si="2"/>
        <v>817.32648148615726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-114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4.2554400000000001</v>
      </c>
      <c r="E7">
        <f>GT_NG!P7</f>
        <v>-4.0000000000000008E-2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633.6049722611574</v>
      </c>
      <c r="P7" s="37">
        <v>65</v>
      </c>
      <c r="Q7" s="37">
        <v>20.190000000000001</v>
      </c>
      <c r="R7" s="39">
        <v>0</v>
      </c>
      <c r="S7" s="39">
        <v>0</v>
      </c>
      <c r="T7" s="38">
        <f>SUMPRODUCT(LTA!J7:AN7,LTA!J$101:AN$101,LTA!J$103:AN$103)</f>
        <v>68</v>
      </c>
      <c r="U7" s="38">
        <f>SUMPRODUCT(LTA!J7:AN7,LTA!J$102:AN$102,LTA!J$103:AN$103)</f>
        <v>125.27000000000001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-24</v>
      </c>
      <c r="AA7" s="76">
        <f>STOA!H7</f>
        <v>0.38</v>
      </c>
      <c r="AB7" s="76">
        <f>-STOA!N7</f>
        <v>-45.72</v>
      </c>
      <c r="AC7">
        <f t="shared" si="0"/>
        <v>9.4153330863340532</v>
      </c>
      <c r="AD7">
        <f t="shared" si="1"/>
        <v>786.54896880956244</v>
      </c>
      <c r="AE7">
        <f>'IDT-1'!B7</f>
        <v>0</v>
      </c>
      <c r="AF7" s="25"/>
      <c r="AG7">
        <f t="shared" si="2"/>
        <v>786.54896880956244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-135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4.2554400000000001</v>
      </c>
      <c r="E8">
        <f>GT_NG!P8</f>
        <v>-4.0000000000000008E-2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628.47487081188194</v>
      </c>
      <c r="P8" s="37">
        <v>65</v>
      </c>
      <c r="Q8" s="37">
        <v>20.190000000000001</v>
      </c>
      <c r="R8" s="39">
        <v>0</v>
      </c>
      <c r="S8" s="39">
        <v>0</v>
      </c>
      <c r="T8" s="38">
        <f>SUMPRODUCT(LTA!J8:AN8,LTA!J$101:AN$101,LTA!J$103:AN$103)</f>
        <v>67</v>
      </c>
      <c r="U8" s="38">
        <f>SUMPRODUCT(LTA!J8:AN8,LTA!J$102:AN$102,LTA!J$103:AN$103)</f>
        <v>121.76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-37</v>
      </c>
      <c r="AA8" s="76">
        <f>STOA!H8</f>
        <v>0.38</v>
      </c>
      <c r="AB8" s="76">
        <f>-STOA!N8</f>
        <v>-45.72</v>
      </c>
      <c r="AC8">
        <f t="shared" si="0"/>
        <v>9.4187534778557467</v>
      </c>
      <c r="AD8">
        <f t="shared" si="1"/>
        <v>766.90544696876532</v>
      </c>
      <c r="AE8">
        <f>'IDT-1'!B8</f>
        <v>0</v>
      </c>
      <c r="AF8" s="25"/>
      <c r="AG8">
        <f t="shared" si="2"/>
        <v>766.90544696876532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-132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4.2554400000000001</v>
      </c>
      <c r="E9">
        <f>GT_NG!P9</f>
        <v>-4.0000000000000008E-2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588.39170281188194</v>
      </c>
      <c r="P9" s="37">
        <v>62.484610049435545</v>
      </c>
      <c r="Q9" s="37">
        <v>20.185625135427955</v>
      </c>
      <c r="R9" s="39">
        <v>0</v>
      </c>
      <c r="S9" s="39">
        <v>0</v>
      </c>
      <c r="T9" s="38">
        <f>SUMPRODUCT(LTA!J9:AN9,LTA!J$101:AN$101,LTA!J$103:AN$103)</f>
        <v>66.34</v>
      </c>
      <c r="U9" s="38">
        <f>SUMPRODUCT(LTA!J9:AN9,LTA!J$102:AN$102,LTA!J$103:AN$103)</f>
        <v>117.25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-44</v>
      </c>
      <c r="AA9" s="76">
        <f>STOA!H9</f>
        <v>0.38</v>
      </c>
      <c r="AB9" s="76">
        <f>-STOA!N9</f>
        <v>-45.72</v>
      </c>
      <c r="AC9">
        <f t="shared" si="0"/>
        <v>8.8181463717021575</v>
      </c>
      <c r="AD9">
        <f t="shared" si="1"/>
        <v>748.73312125978237</v>
      </c>
      <c r="AE9">
        <f>'IDT-1'!B9</f>
        <v>0</v>
      </c>
      <c r="AF9" s="25"/>
      <c r="AG9">
        <f t="shared" si="2"/>
        <v>748.73312125978237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-96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4.2554400000000001</v>
      </c>
      <c r="E10">
        <f>GT_NG!P10</f>
        <v>-4.0000000000000008E-2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588.39170281188194</v>
      </c>
      <c r="P10" s="37">
        <v>62.484610049435545</v>
      </c>
      <c r="Q10" s="37">
        <v>20.185625135427955</v>
      </c>
      <c r="R10" s="39">
        <v>0</v>
      </c>
      <c r="S10" s="39">
        <v>0</v>
      </c>
      <c r="T10" s="38">
        <f>SUMPRODUCT(LTA!J10:AN10,LTA!J$101:AN$101,LTA!J$103:AN$103)</f>
        <v>65.34</v>
      </c>
      <c r="U10" s="38">
        <f>SUMPRODUCT(LTA!J10:AN10,LTA!J$102:AN$102,LTA!J$103:AN$103)</f>
        <v>114.87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-52</v>
      </c>
      <c r="AA10" s="76">
        <f>STOA!H10</f>
        <v>0.38</v>
      </c>
      <c r="AB10" s="76">
        <f>-STOA!N10</f>
        <v>-45.72</v>
      </c>
      <c r="AC10">
        <f t="shared" si="0"/>
        <v>8.8310889631151781</v>
      </c>
      <c r="AD10">
        <f t="shared" si="1"/>
        <v>740.34017866836939</v>
      </c>
      <c r="AE10">
        <f>'IDT-1'!B10</f>
        <v>0</v>
      </c>
      <c r="AF10" s="25"/>
      <c r="AG10">
        <f t="shared" si="2"/>
        <v>740.34017866836939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-93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4.2554400000000001</v>
      </c>
      <c r="E11">
        <f>GT_NG!P11</f>
        <v>-4.0000000000000008E-2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587.49170281188196</v>
      </c>
      <c r="P11" s="37">
        <v>62.484610049435545</v>
      </c>
      <c r="Q11" s="37">
        <v>20.185625135427955</v>
      </c>
      <c r="R11" s="39">
        <v>0</v>
      </c>
      <c r="S11" s="39">
        <v>0</v>
      </c>
      <c r="T11" s="38">
        <f>SUMPRODUCT(LTA!J11:AN11,LTA!J$101:AN$101,LTA!J$103:AN$103)</f>
        <v>67.67</v>
      </c>
      <c r="U11" s="38">
        <f>SUMPRODUCT(LTA!J11:AN11,LTA!J$102:AN$102,LTA!J$103:AN$103)</f>
        <v>121.75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-56</v>
      </c>
      <c r="AA11" s="76">
        <f>STOA!H11</f>
        <v>0.38</v>
      </c>
      <c r="AB11" s="76">
        <f>-STOA!N11</f>
        <v>-45.72</v>
      </c>
      <c r="AC11">
        <f t="shared" si="0"/>
        <v>9.0609946470498688</v>
      </c>
      <c r="AD11">
        <f t="shared" si="1"/>
        <v>727.42027298443463</v>
      </c>
      <c r="AE11">
        <f>'IDT-1'!B11</f>
        <v>0</v>
      </c>
      <c r="AF11" s="25"/>
      <c r="AG11">
        <f t="shared" si="2"/>
        <v>727.42027298443463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-110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4.2554400000000001</v>
      </c>
      <c r="E12">
        <f>GT_NG!P12</f>
        <v>-4.0000000000000008E-2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587.49170281188196</v>
      </c>
      <c r="P12" s="37">
        <v>62.484610049435545</v>
      </c>
      <c r="Q12" s="37">
        <v>20.185625135427955</v>
      </c>
      <c r="R12" s="39">
        <v>0</v>
      </c>
      <c r="S12" s="39">
        <v>0</v>
      </c>
      <c r="T12" s="38">
        <f>SUMPRODUCT(LTA!J12:AN12,LTA!J$101:AN$101,LTA!J$103:AN$103)</f>
        <v>65.33</v>
      </c>
      <c r="U12" s="38">
        <f>SUMPRODUCT(LTA!J12:AN12,LTA!J$102:AN$102,LTA!J$103:AN$103)</f>
        <v>119.25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-63</v>
      </c>
      <c r="AA12" s="76">
        <f>STOA!H12</f>
        <v>0.38</v>
      </c>
      <c r="AB12" s="76">
        <f>-STOA!N12</f>
        <v>-45.72</v>
      </c>
      <c r="AC12">
        <f t="shared" si="0"/>
        <v>9.0389652836150791</v>
      </c>
      <c r="AD12">
        <f t="shared" si="1"/>
        <v>720.60230234786945</v>
      </c>
      <c r="AE12">
        <f>'IDT-1'!B12</f>
        <v>0</v>
      </c>
      <c r="AF12" s="25"/>
      <c r="AG12">
        <f t="shared" si="2"/>
        <v>720.60230234786945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-105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4.3806000000000003</v>
      </c>
      <c r="E13">
        <f>GT_NG!P13</f>
        <v>-4.0000000000000008E-2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586.36170281188197</v>
      </c>
      <c r="P13" s="37">
        <v>62.484610049435545</v>
      </c>
      <c r="Q13" s="37">
        <v>20.185625135427955</v>
      </c>
      <c r="R13" s="39">
        <v>0</v>
      </c>
      <c r="S13" s="39">
        <v>0</v>
      </c>
      <c r="T13" s="38">
        <f>SUMPRODUCT(LTA!J13:AN13,LTA!J$101:AN$101,LTA!J$103:AN$103)</f>
        <v>62.34</v>
      </c>
      <c r="U13" s="38">
        <f>SUMPRODUCT(LTA!J13:AN13,LTA!J$102:AN$102,LTA!J$103:AN$103)</f>
        <v>118.27000000000001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-70</v>
      </c>
      <c r="AA13" s="76">
        <f>STOA!H13</f>
        <v>0.38</v>
      </c>
      <c r="AB13" s="76">
        <f>-STOA!N13</f>
        <v>-45.72</v>
      </c>
      <c r="AC13">
        <f t="shared" si="0"/>
        <v>9.0787747144411206</v>
      </c>
      <c r="AD13">
        <f t="shared" si="1"/>
        <v>705.58765291704344</v>
      </c>
      <c r="AE13">
        <f>'IDT-1'!B13</f>
        <v>0</v>
      </c>
      <c r="AF13" s="25"/>
      <c r="AG13">
        <f t="shared" si="2"/>
        <v>705.58765291704344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-108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4.3806000000000003</v>
      </c>
      <c r="E14">
        <f>GT_NG!P14</f>
        <v>-4.0000000000000008E-2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585.95170281188189</v>
      </c>
      <c r="P14" s="37">
        <v>62.484610049435545</v>
      </c>
      <c r="Q14" s="37">
        <v>20.185625135427955</v>
      </c>
      <c r="R14" s="39">
        <v>0</v>
      </c>
      <c r="S14" s="39">
        <v>0</v>
      </c>
      <c r="T14" s="38">
        <f>SUMPRODUCT(LTA!J14:AN14,LTA!J$101:AN$101,LTA!J$103:AN$103)</f>
        <v>59.989999999999995</v>
      </c>
      <c r="U14" s="38">
        <f>SUMPRODUCT(LTA!J14:AN14,LTA!J$102:AN$102,LTA!J$103:AN$103)</f>
        <v>117.26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-74</v>
      </c>
      <c r="AA14" s="76">
        <f>STOA!H14</f>
        <v>0.38</v>
      </c>
      <c r="AB14" s="76">
        <f>-STOA!N14</f>
        <v>-45.72</v>
      </c>
      <c r="AC14">
        <f t="shared" si="0"/>
        <v>9.0650913510063287</v>
      </c>
      <c r="AD14">
        <f t="shared" si="1"/>
        <v>699.83133628047813</v>
      </c>
      <c r="AE14">
        <f>'IDT-1'!B14</f>
        <v>0</v>
      </c>
      <c r="AF14" s="25"/>
      <c r="AG14">
        <f t="shared" si="2"/>
        <v>699.83133628047813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-106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4.3806000000000003</v>
      </c>
      <c r="E15">
        <f>GT_NG!P15</f>
        <v>-4.0000000000000008E-2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585.90138009243265</v>
      </c>
      <c r="P15" s="37">
        <v>62.484610049435545</v>
      </c>
      <c r="Q15" s="37">
        <v>20.185625135427955</v>
      </c>
      <c r="R15" s="39">
        <v>0</v>
      </c>
      <c r="S15" s="39">
        <v>0</v>
      </c>
      <c r="T15" s="38">
        <f>SUMPRODUCT(LTA!J15:AN15,LTA!J$101:AN$101,LTA!J$103:AN$103)</f>
        <v>57.66</v>
      </c>
      <c r="U15" s="38">
        <f>SUMPRODUCT(LTA!J15:AN15,LTA!J$102:AN$102,LTA!J$103:AN$103)</f>
        <v>113.76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-69</v>
      </c>
      <c r="AA15" s="76">
        <f>STOA!H15</f>
        <v>0.38</v>
      </c>
      <c r="AB15" s="76">
        <f>-STOA!N15</f>
        <v>-45.72</v>
      </c>
      <c r="AC15">
        <f t="shared" si="0"/>
        <v>8.924889014403373</v>
      </c>
      <c r="AD15">
        <f t="shared" si="1"/>
        <v>706.09121589763186</v>
      </c>
      <c r="AE15">
        <f>'IDT-1'!B15</f>
        <v>0</v>
      </c>
      <c r="AF15" s="25"/>
      <c r="AG15">
        <f t="shared" si="2"/>
        <v>706.09121589763186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-99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4.3806000000000003</v>
      </c>
      <c r="E16">
        <f>GT_NG!P16</f>
        <v>-4.0000000000000008E-2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585.90138009243265</v>
      </c>
      <c r="P16" s="37">
        <v>62.484610049435545</v>
      </c>
      <c r="Q16" s="37">
        <v>20.185625135427955</v>
      </c>
      <c r="R16" s="39">
        <v>0</v>
      </c>
      <c r="S16" s="39">
        <v>0</v>
      </c>
      <c r="T16" s="38">
        <f>SUMPRODUCT(LTA!J16:AN16,LTA!J$101:AN$101,LTA!J$103:AN$103)</f>
        <v>54.33</v>
      </c>
      <c r="U16" s="38">
        <f>SUMPRODUCT(LTA!J16:AN16,LTA!J$102:AN$102,LTA!J$103:AN$103)</f>
        <v>112.05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-63</v>
      </c>
      <c r="AA16" s="76">
        <f>STOA!H16</f>
        <v>0.38</v>
      </c>
      <c r="AB16" s="76">
        <f>-STOA!N16</f>
        <v>-45.72</v>
      </c>
      <c r="AC16">
        <f t="shared" si="0"/>
        <v>8.8226864681425372</v>
      </c>
      <c r="AD16">
        <f t="shared" si="1"/>
        <v>709.15341844389263</v>
      </c>
      <c r="AE16">
        <f>'IDT-1'!B16</f>
        <v>0</v>
      </c>
      <c r="AF16" s="25"/>
      <c r="AG16">
        <f t="shared" si="2"/>
        <v>709.15341844389263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-97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4.3806000000000003</v>
      </c>
      <c r="E17">
        <f>GT_NG!P17</f>
        <v>-4.0000000000000008E-2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585.90138009243265</v>
      </c>
      <c r="P17" s="37">
        <v>62.484610049435545</v>
      </c>
      <c r="Q17" s="37">
        <v>20.185625135427955</v>
      </c>
      <c r="R17" s="39">
        <v>0</v>
      </c>
      <c r="S17" s="39">
        <v>0</v>
      </c>
      <c r="T17" s="38">
        <f>SUMPRODUCT(LTA!J17:AN17,LTA!J$101:AN$101,LTA!J$103:AN$103)</f>
        <v>53.33</v>
      </c>
      <c r="U17" s="38">
        <f>SUMPRODUCT(LTA!J17:AN17,LTA!J$102:AN$102,LTA!J$103:AN$103)</f>
        <v>110.67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-54</v>
      </c>
      <c r="AA17" s="76">
        <f>STOA!H17</f>
        <v>0.38</v>
      </c>
      <c r="AB17" s="76">
        <f>-STOA!N17</f>
        <v>-45.72</v>
      </c>
      <c r="AC17">
        <f t="shared" si="0"/>
        <v>8.7097866487512867</v>
      </c>
      <c r="AD17">
        <f t="shared" si="1"/>
        <v>718.8863182632839</v>
      </c>
      <c r="AE17">
        <f>'IDT-1'!B17</f>
        <v>0</v>
      </c>
      <c r="AF17" s="25"/>
      <c r="AG17">
        <f t="shared" si="2"/>
        <v>718.8863182632839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-94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4.3806000000000003</v>
      </c>
      <c r="E18">
        <f>GT_NG!P18</f>
        <v>-4.0000000000000008E-2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585.90138009243265</v>
      </c>
      <c r="P18" s="37">
        <v>62.484610049435545</v>
      </c>
      <c r="Q18" s="37">
        <v>20.185625135427955</v>
      </c>
      <c r="R18" s="39">
        <v>0</v>
      </c>
      <c r="S18" s="39">
        <v>0</v>
      </c>
      <c r="T18" s="38">
        <f>SUMPRODUCT(LTA!J18:AN18,LTA!J$101:AN$101,LTA!J$103:AN$103)</f>
        <v>51.66</v>
      </c>
      <c r="U18" s="38">
        <f>SUMPRODUCT(LTA!J18:AN18,LTA!J$102:AN$102,LTA!J$103:AN$103)</f>
        <v>108.77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-46</v>
      </c>
      <c r="AA18" s="76">
        <f>STOA!H18</f>
        <v>0.38</v>
      </c>
      <c r="AB18" s="76">
        <f>-STOA!N18</f>
        <v>-45.72</v>
      </c>
      <c r="AC18">
        <f t="shared" si="0"/>
        <v>8.6033274659252434</v>
      </c>
      <c r="AD18">
        <f t="shared" si="1"/>
        <v>725.42277744610999</v>
      </c>
      <c r="AE18">
        <f>'IDT-1'!B18</f>
        <v>0</v>
      </c>
      <c r="AF18" s="25"/>
      <c r="AG18">
        <f t="shared" si="2"/>
        <v>725.42277744610999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-92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4.3806000000000003</v>
      </c>
      <c r="E19">
        <f>GT_NG!P19</f>
        <v>-4.0000000000000008E-2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83.916116432967755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631.62484695990258</v>
      </c>
      <c r="P19" s="37">
        <v>62.484610049435545</v>
      </c>
      <c r="Q19" s="37">
        <v>20.185625135427955</v>
      </c>
      <c r="R19" s="39">
        <v>0</v>
      </c>
      <c r="S19" s="39">
        <v>0</v>
      </c>
      <c r="T19" s="38">
        <f>SUMPRODUCT(LTA!J19:AN19,LTA!J$101:AN$101,LTA!J$103:AN$103)</f>
        <v>57.33</v>
      </c>
      <c r="U19" s="38">
        <f>SUMPRODUCT(LTA!J19:AN19,LTA!J$102:AN$102,LTA!J$103:AN$103)</f>
        <v>100.26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-24</v>
      </c>
      <c r="AA19" s="76">
        <f>STOA!H19</f>
        <v>0.38</v>
      </c>
      <c r="AB19" s="76">
        <f>-STOA!N19</f>
        <v>-45.72</v>
      </c>
      <c r="AC19">
        <f t="shared" si="0"/>
        <v>9.0627589690393613</v>
      </c>
      <c r="AD19">
        <f t="shared" si="1"/>
        <v>751.7390396086945</v>
      </c>
      <c r="AE19">
        <f>'IDT-1'!B19</f>
        <v>0</v>
      </c>
      <c r="AF19" s="25"/>
      <c r="AG19">
        <f t="shared" si="2"/>
        <v>751.7390396086945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-130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4.3806000000000003</v>
      </c>
      <c r="E20">
        <f>GT_NG!P20</f>
        <v>-4.0000000000000008E-2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83.916116432967755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638.58197640729088</v>
      </c>
      <c r="P20" s="37">
        <v>62.484610049435545</v>
      </c>
      <c r="Q20" s="37">
        <v>20.185625135427955</v>
      </c>
      <c r="R20" s="39">
        <v>0</v>
      </c>
      <c r="S20" s="39">
        <v>0</v>
      </c>
      <c r="T20" s="38">
        <f>SUMPRODUCT(LTA!J20:AN20,LTA!J$101:AN$101,LTA!J$103:AN$103)</f>
        <v>56.010000000000005</v>
      </c>
      <c r="U20" s="38">
        <f>SUMPRODUCT(LTA!J20:AN20,LTA!J$102:AN$102,LTA!J$103:AN$103)</f>
        <v>97.75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0</v>
      </c>
      <c r="AA20" s="76">
        <f>STOA!H20</f>
        <v>0.38</v>
      </c>
      <c r="AB20" s="76">
        <f>-STOA!N20</f>
        <v>-45.72</v>
      </c>
      <c r="AC20">
        <f t="shared" si="0"/>
        <v>8.9299242130769034</v>
      </c>
      <c r="AD20">
        <f t="shared" si="1"/>
        <v>774.9990038120452</v>
      </c>
      <c r="AE20">
        <f>'IDT-1'!B20</f>
        <v>0</v>
      </c>
      <c r="AF20" s="25"/>
      <c r="AG20">
        <f t="shared" si="2"/>
        <v>774.9990038120452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-134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4.3806000000000003</v>
      </c>
      <c r="E21">
        <f>GT_NG!P21</f>
        <v>-4.0000000000000008E-2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83.916116432967755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646.64359704221147</v>
      </c>
      <c r="P21" s="37">
        <v>62.483678756476678</v>
      </c>
      <c r="Q21" s="37">
        <v>38.084960973673766</v>
      </c>
      <c r="R21" s="39">
        <v>0</v>
      </c>
      <c r="S21" s="39">
        <v>0</v>
      </c>
      <c r="T21" s="38">
        <f>SUMPRODUCT(LTA!J21:AN21,LTA!J$101:AN$101,LTA!J$103:AN$103)</f>
        <v>55</v>
      </c>
      <c r="U21" s="38">
        <f>SUMPRODUCT(LTA!J21:AN21,LTA!J$102:AN$102,LTA!J$103:AN$103)</f>
        <v>93.259999999999991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0.38</v>
      </c>
      <c r="AB21" s="76">
        <f>-STOA!N21</f>
        <v>-45.72</v>
      </c>
      <c r="AC21">
        <f t="shared" si="0"/>
        <v>9.1602642740259625</v>
      </c>
      <c r="AD21">
        <f t="shared" si="1"/>
        <v>786.22868893130374</v>
      </c>
      <c r="AE21">
        <f>'IDT-1'!B21</f>
        <v>0</v>
      </c>
      <c r="AF21" s="25"/>
      <c r="AG21">
        <f t="shared" si="2"/>
        <v>786.22868893130374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-143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4.3806000000000003</v>
      </c>
      <c r="E22">
        <f>GT_NG!P22</f>
        <v>-4.0000000000000008E-2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83.916116432967755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713.94637167993619</v>
      </c>
      <c r="P22" s="37">
        <v>62.483678756476678</v>
      </c>
      <c r="Q22" s="37">
        <v>38.084960973673766</v>
      </c>
      <c r="R22" s="39">
        <v>0</v>
      </c>
      <c r="S22" s="39">
        <v>0</v>
      </c>
      <c r="T22" s="38">
        <f>SUMPRODUCT(LTA!J22:AN22,LTA!J$101:AN$101,LTA!J$103:AN$103)</f>
        <v>53.33</v>
      </c>
      <c r="U22" s="38">
        <f>SUMPRODUCT(LTA!J22:AN22,LTA!J$102:AN$102,LTA!J$103:AN$103)</f>
        <v>90.75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0.38</v>
      </c>
      <c r="AB22" s="76">
        <f>-STOA!N22</f>
        <v>-45.72</v>
      </c>
      <c r="AC22">
        <f t="shared" si="0"/>
        <v>9.9277680560913666</v>
      </c>
      <c r="AD22">
        <f t="shared" si="1"/>
        <v>813.58395978696319</v>
      </c>
      <c r="AE22">
        <f>'IDT-1'!B22</f>
        <v>0</v>
      </c>
      <c r="AF22" s="25"/>
      <c r="AG22">
        <f t="shared" si="2"/>
        <v>813.58395978696319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-178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4.3806000000000003</v>
      </c>
      <c r="E23">
        <f>GT_NG!P23</f>
        <v>-4.0000000000000008E-2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83.916116432967755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750.48828593110034</v>
      </c>
      <c r="P23" s="37">
        <v>62.483678756476678</v>
      </c>
      <c r="Q23" s="37">
        <v>38.084960973673766</v>
      </c>
      <c r="R23" s="39">
        <v>0</v>
      </c>
      <c r="S23" s="39">
        <v>0</v>
      </c>
      <c r="T23" s="38">
        <f>SUMPRODUCT(LTA!J23:AN23,LTA!J$101:AN$101,LTA!J$103:AN$103)</f>
        <v>52.34</v>
      </c>
      <c r="U23" s="38">
        <f>SUMPRODUCT(LTA!J23:AN23,LTA!J$102:AN$102,LTA!J$103:AN$103)</f>
        <v>90.259999999999991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0</v>
      </c>
      <c r="AA23" s="76">
        <f>STOA!H23</f>
        <v>0.38</v>
      </c>
      <c r="AB23" s="76">
        <f>-STOA!N23</f>
        <v>-45.72</v>
      </c>
      <c r="AC23">
        <f t="shared" si="0"/>
        <v>10.067608576446172</v>
      </c>
      <c r="AD23">
        <f t="shared" si="1"/>
        <v>865.50603351777249</v>
      </c>
      <c r="AE23">
        <f>'IDT-1'!B23</f>
        <v>0</v>
      </c>
      <c r="AF23" s="25"/>
      <c r="AG23">
        <f t="shared" si="2"/>
        <v>865.50603351777249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-161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4.88124</v>
      </c>
      <c r="E24">
        <f>GT_NG!P24</f>
        <v>-4.0000000000000008E-2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83.916116432967755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757.24683831205277</v>
      </c>
      <c r="P24" s="37">
        <v>96.134724065064617</v>
      </c>
      <c r="Q24" s="37">
        <v>38.084960973673766</v>
      </c>
      <c r="R24" s="39">
        <v>0</v>
      </c>
      <c r="S24" s="39">
        <v>0</v>
      </c>
      <c r="T24" s="38">
        <f>SUMPRODUCT(LTA!J24:AN24,LTA!J$101:AN$101,LTA!J$103:AN$103)</f>
        <v>50.989999999999995</v>
      </c>
      <c r="U24" s="38">
        <f>SUMPRODUCT(LTA!J24:AN24,LTA!J$102:AN$102,LTA!J$103:AN$103)</f>
        <v>90.259999999999991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-45.72</v>
      </c>
      <c r="AC24">
        <f t="shared" si="0"/>
        <v>10.179645473359479</v>
      </c>
      <c r="AD24">
        <f t="shared" si="1"/>
        <v>929.95423431039933</v>
      </c>
      <c r="AE24">
        <f>'IDT-1'!B24</f>
        <v>0</v>
      </c>
      <c r="AF24" s="25"/>
      <c r="AG24">
        <f t="shared" si="2"/>
        <v>929.95423431039933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-136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4.88124</v>
      </c>
      <c r="E25">
        <f>GT_NG!P25</f>
        <v>-4.0000000000000008E-2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83.916116432967755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781.06521172738121</v>
      </c>
      <c r="P25" s="37">
        <v>117.28</v>
      </c>
      <c r="Q25" s="37">
        <v>38.090000000000003</v>
      </c>
      <c r="R25" s="39">
        <v>0</v>
      </c>
      <c r="S25" s="39">
        <v>0</v>
      </c>
      <c r="T25" s="38">
        <f>SUMPRODUCT(LTA!J25:AN25,LTA!J$101:AN$101,LTA!J$103:AN$103)</f>
        <v>50.010000000000005</v>
      </c>
      <c r="U25" s="38">
        <f>SUMPRODUCT(LTA!J25:AN25,LTA!J$102:AN$102,LTA!J$103:AN$103)</f>
        <v>89.740000000000009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-45.72</v>
      </c>
      <c r="AC25">
        <f t="shared" si="0"/>
        <v>10.42436542330563</v>
      </c>
      <c r="AD25">
        <f t="shared" si="1"/>
        <v>985.17820273704331</v>
      </c>
      <c r="AE25">
        <f>'IDT-1'!B25</f>
        <v>0</v>
      </c>
      <c r="AF25" s="25"/>
      <c r="AG25">
        <f t="shared" si="2"/>
        <v>985.17820273704331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-124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4.88124</v>
      </c>
      <c r="E26">
        <f>GT_NG!P26</f>
        <v>-4.0000000000000008E-2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83.916116432967755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855.63283573953106</v>
      </c>
      <c r="P26" s="37">
        <v>117.28</v>
      </c>
      <c r="Q26" s="37">
        <v>38.090000000000003</v>
      </c>
      <c r="R26" s="39">
        <v>0</v>
      </c>
      <c r="S26" s="39">
        <v>0</v>
      </c>
      <c r="T26" s="38">
        <f>SUMPRODUCT(LTA!J26:AN26,LTA!J$101:AN$101,LTA!J$103:AN$103)</f>
        <v>48.34</v>
      </c>
      <c r="U26" s="38">
        <f>SUMPRODUCT(LTA!J26:AN26,LTA!J$102:AN$102,LTA!J$103:AN$103)</f>
        <v>89.740000000000009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-45.72</v>
      </c>
      <c r="AC26">
        <f t="shared" si="0"/>
        <v>10.969382935752586</v>
      </c>
      <c r="AD26">
        <f t="shared" si="1"/>
        <v>1060.5308092367463</v>
      </c>
      <c r="AE26">
        <f>'IDT-1'!B26</f>
        <v>0</v>
      </c>
      <c r="AF26" s="25"/>
      <c r="AG26">
        <f t="shared" si="2"/>
        <v>1060.5308092367463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-121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4.88124</v>
      </c>
      <c r="E27">
        <f>GT_NG!P27</f>
        <v>-4.0000000000000008E-2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83.916116432967755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881.73024153148504</v>
      </c>
      <c r="P27" s="37">
        <v>117.28</v>
      </c>
      <c r="Q27" s="37">
        <v>38.090000000000003</v>
      </c>
      <c r="R27" s="39">
        <v>0.42</v>
      </c>
      <c r="S27" s="39">
        <v>0</v>
      </c>
      <c r="T27" s="38">
        <f>SUMPRODUCT(LTA!J27:AN27,LTA!J$101:AN$101,LTA!J$103:AN$103)</f>
        <v>46.989999999999995</v>
      </c>
      <c r="U27" s="38">
        <f>SUMPRODUCT(LTA!J27:AN27,LTA!J$102:AN$102,LTA!J$103:AN$103)</f>
        <v>77.740000000000009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10.469358362288425</v>
      </c>
      <c r="AD27">
        <f t="shared" si="1"/>
        <v>1150.9682396021644</v>
      </c>
      <c r="AE27">
        <f>'IDT-1'!B27</f>
        <v>0</v>
      </c>
      <c r="AF27" s="25"/>
      <c r="AG27">
        <f t="shared" si="2"/>
        <v>1150.9682396021644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-90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4.88124</v>
      </c>
      <c r="E28">
        <f>GT_NG!P28</f>
        <v>-4.0000000000000008E-2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82.005002806153897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981.15301917641784</v>
      </c>
      <c r="P28" s="37">
        <v>117.28</v>
      </c>
      <c r="Q28" s="37">
        <v>38.090000000000003</v>
      </c>
      <c r="R28" s="39">
        <v>0.95000000000000007</v>
      </c>
      <c r="S28" s="39">
        <v>0</v>
      </c>
      <c r="T28" s="38">
        <f>SUMPRODUCT(LTA!J28:AN28,LTA!J$101:AN$101,LTA!J$103:AN$103)</f>
        <v>46.34</v>
      </c>
      <c r="U28" s="38">
        <f>SUMPRODUCT(LTA!J28:AN28,LTA!J$102:AN$102,LTA!J$103:AN$103)</f>
        <v>76.240000000000009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11.178006750216731</v>
      </c>
      <c r="AD28">
        <f t="shared" si="1"/>
        <v>1251.1512552323547</v>
      </c>
      <c r="AE28">
        <f>'IDT-1'!B28</f>
        <v>0</v>
      </c>
      <c r="AF28" s="25"/>
      <c r="AG28">
        <f t="shared" si="2"/>
        <v>1251.1512552323547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-85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4.88124</v>
      </c>
      <c r="E29">
        <f>GT_NG!P29</f>
        <v>-4.0000000000000008E-2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81.99649886853679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1053.0416758485378</v>
      </c>
      <c r="P29" s="37">
        <v>117.28</v>
      </c>
      <c r="Q29" s="37">
        <v>38.090000000000003</v>
      </c>
      <c r="R29" s="39">
        <v>3.3</v>
      </c>
      <c r="S29" s="39">
        <v>0</v>
      </c>
      <c r="T29" s="38">
        <f>SUMPRODUCT(LTA!J29:AN29,LTA!J$101:AN$101,LTA!J$103:AN$103)</f>
        <v>45.33</v>
      </c>
      <c r="U29" s="38">
        <f>SUMPRODUCT(LTA!J29:AN29,LTA!J$102:AN$102,LTA!J$103:AN$103)</f>
        <v>77.75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11.729456668415436</v>
      </c>
      <c r="AD29">
        <f t="shared" si="1"/>
        <v>1329.3299580486589</v>
      </c>
      <c r="AE29">
        <f>'IDT-1'!B29</f>
        <v>0</v>
      </c>
      <c r="AF29" s="25"/>
      <c r="AG29">
        <f t="shared" si="2"/>
        <v>1329.3299580486589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-81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4.88124</v>
      </c>
      <c r="E30">
        <f>GT_NG!P30</f>
        <v>-4.0000000000000008E-2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81.99649886853679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1120.2260720669424</v>
      </c>
      <c r="P30" s="37">
        <v>117.28</v>
      </c>
      <c r="Q30" s="37">
        <v>38.090000000000003</v>
      </c>
      <c r="R30" s="39">
        <v>9.0947993664202738</v>
      </c>
      <c r="S30" s="39">
        <v>0</v>
      </c>
      <c r="T30" s="38">
        <f>SUMPRODUCT(LTA!J30:AN30,LTA!J$101:AN$101,LTA!J$103:AN$103)</f>
        <v>44.989999999999995</v>
      </c>
      <c r="U30" s="38">
        <f>SUMPRODUCT(LTA!J30:AN30,LTA!J$102:AN$102,LTA!J$103:AN$103)</f>
        <v>76.45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12.293763712259675</v>
      </c>
      <c r="AD30">
        <f t="shared" si="1"/>
        <v>1399.1048465896397</v>
      </c>
      <c r="AE30">
        <f>'IDT-1'!B30</f>
        <v>0</v>
      </c>
      <c r="AF30" s="25"/>
      <c r="AG30">
        <f t="shared" si="2"/>
        <v>1399.1048465896397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-82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4.88124</v>
      </c>
      <c r="E31">
        <f>GT_NG!P31</f>
        <v>-4.0000000000000008E-2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99.608417758716541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1122.6461165517967</v>
      </c>
      <c r="P31" s="37">
        <v>117.28</v>
      </c>
      <c r="Q31" s="37">
        <v>38.090000000000003</v>
      </c>
      <c r="R31" s="39">
        <v>19.46</v>
      </c>
      <c r="S31" s="39">
        <v>0</v>
      </c>
      <c r="T31" s="38">
        <f>SUMPRODUCT(LTA!J31:AN31,LTA!J$101:AN$101,LTA!J$103:AN$103)</f>
        <v>46.66</v>
      </c>
      <c r="U31" s="38">
        <f>SUMPRODUCT(LTA!J31:AN31,LTA!J$102:AN$102,LTA!J$103:AN$103)</f>
        <v>76.13000000000001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12.533920273244258</v>
      </c>
      <c r="AD31">
        <f t="shared" si="1"/>
        <v>1431.661854037269</v>
      </c>
      <c r="AE31">
        <f>'IDT-1'!B31</f>
        <v>3</v>
      </c>
      <c r="AF31" s="25"/>
      <c r="AG31">
        <f t="shared" si="2"/>
        <v>1434.661854037269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-81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4.88124</v>
      </c>
      <c r="E32">
        <f>GT_NG!P32</f>
        <v>-4.0000000000000008E-2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97.78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1122.6461165517967</v>
      </c>
      <c r="P32" s="37">
        <v>117.28</v>
      </c>
      <c r="Q32" s="37">
        <v>38.090000000000003</v>
      </c>
      <c r="R32" s="39">
        <v>32.619999999999997</v>
      </c>
      <c r="S32" s="39">
        <v>0</v>
      </c>
      <c r="T32" s="38">
        <f>SUMPRODUCT(LTA!J32:AN32,LTA!J$101:AN$101,LTA!J$103:AN$103)</f>
        <v>52.46</v>
      </c>
      <c r="U32" s="38">
        <f>SUMPRODUCT(LTA!J32:AN32,LTA!J$102:AN$102,LTA!J$103:AN$103)</f>
        <v>76.849999999999994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12.743914479269705</v>
      </c>
      <c r="AD32">
        <f t="shared" si="1"/>
        <v>1440.3034420725267</v>
      </c>
      <c r="AE32">
        <f>'IDT-1'!B32</f>
        <v>48</v>
      </c>
      <c r="AF32" s="25"/>
      <c r="AG32">
        <f t="shared" si="2"/>
        <v>1488.3034420725267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-90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4.88124</v>
      </c>
      <c r="E33">
        <f>GT_NG!P33</f>
        <v>-4.0000000000000008E-2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81.998599547414727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1119.7736217554839</v>
      </c>
      <c r="P33" s="37">
        <v>117.28</v>
      </c>
      <c r="Q33" s="37">
        <v>38.090000000000003</v>
      </c>
      <c r="R33" s="39">
        <v>41.5</v>
      </c>
      <c r="S33" s="39">
        <v>0</v>
      </c>
      <c r="T33" s="38">
        <f>SUMPRODUCT(LTA!J33:AN33,LTA!J$101:AN$101,LTA!J$103:AN$103)</f>
        <v>62.47</v>
      </c>
      <c r="U33" s="38">
        <f>SUMPRODUCT(LTA!J33:AN33,LTA!J$102:AN$102,LTA!J$103:AN$103)</f>
        <v>76.53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12.586033730676213</v>
      </c>
      <c r="AD33">
        <f t="shared" si="1"/>
        <v>1460.3774275722221</v>
      </c>
      <c r="AE33">
        <f>'IDT-1'!B33</f>
        <v>55</v>
      </c>
      <c r="AF33" s="25"/>
      <c r="AG33">
        <f t="shared" si="2"/>
        <v>1515.3774275722221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-70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4.88124</v>
      </c>
      <c r="E34">
        <f>GT_NG!P34</f>
        <v>-4.0000000000000008E-2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81.998599547414727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1110.4007376593352</v>
      </c>
      <c r="P34" s="37">
        <v>117.28</v>
      </c>
      <c r="Q34" s="37">
        <v>38.090000000000003</v>
      </c>
      <c r="R34" s="39">
        <v>41.5</v>
      </c>
      <c r="S34" s="39">
        <v>0</v>
      </c>
      <c r="T34" s="38">
        <f>SUMPRODUCT(LTA!J34:AN34,LTA!J$101:AN$101,LTA!J$103:AN$103)</f>
        <v>81.990000000000009</v>
      </c>
      <c r="U34" s="38">
        <f>SUMPRODUCT(LTA!J34:AN34,LTA!J$102:AN$102,LTA!J$103:AN$103)</f>
        <v>75.23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12.57642805190021</v>
      </c>
      <c r="AD34">
        <f t="shared" si="1"/>
        <v>1479.2341491548498</v>
      </c>
      <c r="AE34">
        <f>'IDT-1'!B34</f>
        <v>58</v>
      </c>
      <c r="AF34" s="25"/>
      <c r="AG34">
        <f t="shared" si="2"/>
        <v>1537.2341491548498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-60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4.88124</v>
      </c>
      <c r="E35">
        <f>GT_NG!P35</f>
        <v>-4.0000000000000008E-2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81.998599547414727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1107.1609802351641</v>
      </c>
      <c r="P35" s="37">
        <v>117.28</v>
      </c>
      <c r="Q35" s="37">
        <v>38.090000000000003</v>
      </c>
      <c r="R35" s="39">
        <v>46</v>
      </c>
      <c r="S35" s="39">
        <v>0</v>
      </c>
      <c r="T35" s="38">
        <f>SUMPRODUCT(LTA!J35:AN35,LTA!J$101:AN$101,LTA!J$103:AN$103)</f>
        <v>92.84</v>
      </c>
      <c r="U35" s="38">
        <f>SUMPRODUCT(LTA!J35:AN35,LTA!J$102:AN$102,LTA!J$103:AN$103)</f>
        <v>73.23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12.697636535404696</v>
      </c>
      <c r="AD35">
        <f t="shared" si="1"/>
        <v>1484.6131832471738</v>
      </c>
      <c r="AE35">
        <f>'IDT-1'!B35</f>
        <v>61</v>
      </c>
      <c r="AF35" s="25"/>
      <c r="AG35">
        <f t="shared" si="2"/>
        <v>1545.6131832471738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-65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4.88124</v>
      </c>
      <c r="E36">
        <f>GT_NG!P36</f>
        <v>-0.10416666666666666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81.998599547414727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1059.9882048111501</v>
      </c>
      <c r="P36" s="37">
        <v>117.28</v>
      </c>
      <c r="Q36" s="37">
        <v>38.090000000000003</v>
      </c>
      <c r="R36" s="39">
        <v>46</v>
      </c>
      <c r="S36" s="39">
        <v>0</v>
      </c>
      <c r="T36" s="38">
        <f>SUMPRODUCT(LTA!J36:AN36,LTA!J$101:AN$101,LTA!J$103:AN$103)</f>
        <v>107.62</v>
      </c>
      <c r="U36" s="38">
        <f>SUMPRODUCT(LTA!J36:AN36,LTA!J$102:AN$102,LTA!J$103:AN$103)</f>
        <v>72.05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12.310492229165519</v>
      </c>
      <c r="AD36">
        <f t="shared" si="1"/>
        <v>1467.3633854627326</v>
      </c>
      <c r="AE36">
        <f>'IDT-1'!B36</f>
        <v>104</v>
      </c>
      <c r="AF36" s="25"/>
      <c r="AG36">
        <f t="shared" si="2"/>
        <v>1571.3633854627326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-49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4.88124</v>
      </c>
      <c r="E37">
        <f>GT_NG!P37</f>
        <v>-0.10416666666666666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81.998539691019985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1036.5810975945367</v>
      </c>
      <c r="P37" s="37">
        <v>117.28</v>
      </c>
      <c r="Q37" s="37">
        <v>38.090000000000003</v>
      </c>
      <c r="R37" s="39">
        <v>47.5</v>
      </c>
      <c r="S37" s="39">
        <v>0</v>
      </c>
      <c r="T37" s="38">
        <f>SUMPRODUCT(LTA!J37:AN37,LTA!J$101:AN$101,LTA!J$103:AN$103)</f>
        <v>129.97</v>
      </c>
      <c r="U37" s="38">
        <f>SUMPRODUCT(LTA!J37:AN37,LTA!J$102:AN$102,LTA!J$103:AN$103)</f>
        <v>72.05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0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12.188165233474388</v>
      </c>
      <c r="AD37">
        <f t="shared" si="1"/>
        <v>1483.9285453854154</v>
      </c>
      <c r="AE37">
        <f>'IDT-1'!B37</f>
        <v>153</v>
      </c>
      <c r="AF37" s="25"/>
      <c r="AG37">
        <f t="shared" si="2"/>
        <v>1636.9285453854154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-33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4.88124</v>
      </c>
      <c r="E38">
        <f>GT_NG!P38</f>
        <v>-0.10416666666666666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81.998539691019985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1017.6436286382669</v>
      </c>
      <c r="P38" s="37">
        <v>117.28</v>
      </c>
      <c r="Q38" s="37">
        <v>38.090000000000003</v>
      </c>
      <c r="R38" s="39">
        <v>47.5</v>
      </c>
      <c r="S38" s="39">
        <v>0</v>
      </c>
      <c r="T38" s="38">
        <f>SUMPRODUCT(LTA!J38:AN38,LTA!J$101:AN$101,LTA!J$103:AN$103)</f>
        <v>153.42000000000002</v>
      </c>
      <c r="U38" s="38">
        <f>SUMPRODUCT(LTA!J38:AN38,LTA!J$102:AN$102,LTA!J$103:AN$103)</f>
        <v>71.239999999999995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12.036234655115583</v>
      </c>
      <c r="AD38">
        <f t="shared" si="1"/>
        <v>1510.7830070075045</v>
      </c>
      <c r="AE38">
        <f>'IDT-1'!B38</f>
        <v>145</v>
      </c>
      <c r="AF38" s="25"/>
      <c r="AG38">
        <f t="shared" si="2"/>
        <v>1655.7830070075045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4.88124</v>
      </c>
      <c r="E39">
        <f>GT_NG!P39</f>
        <v>-0.10416666666666666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1010.6005160765492</v>
      </c>
      <c r="P39" s="37">
        <v>117.28</v>
      </c>
      <c r="Q39" s="37">
        <v>38.090000000000003</v>
      </c>
      <c r="R39" s="39">
        <v>47.5</v>
      </c>
      <c r="S39" s="39">
        <v>0</v>
      </c>
      <c r="T39" s="38">
        <f>SUMPRODUCT(LTA!J39:AN39,LTA!J$101:AN$101,LTA!J$103:AN$103)</f>
        <v>172.18</v>
      </c>
      <c r="U39" s="38">
        <f>SUMPRODUCT(LTA!J39:AN39,LTA!J$102:AN$102,LTA!J$103:AN$103)</f>
        <v>77.66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12.316564584718186</v>
      </c>
      <c r="AD39">
        <f t="shared" si="1"/>
        <v>1566.5210248251644</v>
      </c>
      <c r="AE39">
        <f>'IDT-1'!B39</f>
        <v>101</v>
      </c>
      <c r="AF39" s="25"/>
      <c r="AG39">
        <f t="shared" si="2"/>
        <v>1667.5210248251644</v>
      </c>
      <c r="AI39" s="35">
        <f>PXIL!H39</f>
        <v>0</v>
      </c>
      <c r="AJ39" s="35">
        <f>PXIL!N39</f>
        <v>0</v>
      </c>
      <c r="AK39" s="35">
        <f>RTM_IEX!H39</f>
        <v>27.88</v>
      </c>
      <c r="AL39" s="35">
        <f>RTM_IEX!N39</f>
        <v>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4.88124</v>
      </c>
      <c r="E40">
        <f>GT_NG!P40</f>
        <v>-0.10416666666666666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1015.7170222669893</v>
      </c>
      <c r="P40" s="37">
        <v>117.28</v>
      </c>
      <c r="Q40" s="37">
        <v>38.090000000000003</v>
      </c>
      <c r="R40" s="39">
        <v>47.5</v>
      </c>
      <c r="S40" s="39">
        <v>0</v>
      </c>
      <c r="T40" s="38">
        <f>SUMPRODUCT(LTA!J40:AN40,LTA!J$101:AN$101,LTA!J$103:AN$103)</f>
        <v>191.55</v>
      </c>
      <c r="U40" s="38">
        <f>SUMPRODUCT(LTA!J40:AN40,LTA!J$102:AN$102,LTA!J$103:AN$103)</f>
        <v>74.95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12.711373333003618</v>
      </c>
      <c r="AD40">
        <f t="shared" si="1"/>
        <v>1616.7427222673189</v>
      </c>
      <c r="AE40">
        <f>'IDT-1'!B40</f>
        <v>78</v>
      </c>
      <c r="AF40" s="25"/>
      <c r="AG40">
        <f t="shared" si="2"/>
        <v>1694.7427222673189</v>
      </c>
      <c r="AI40" s="35">
        <f>PXIL!H40</f>
        <v>0</v>
      </c>
      <c r="AJ40" s="35">
        <f>PXIL!N40</f>
        <v>0</v>
      </c>
      <c r="AK40" s="35">
        <f>RTM_IEX!H40</f>
        <v>56.72</v>
      </c>
      <c r="AL40" s="35">
        <f>RTM_IEX!N40</f>
        <v>0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4.88124</v>
      </c>
      <c r="E41">
        <f>GT_NG!P41</f>
        <v>-0.10416666666666666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81.996349227549985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1009.2737527369708</v>
      </c>
      <c r="P41" s="37">
        <v>117.28</v>
      </c>
      <c r="Q41" s="37">
        <v>38.090000000000003</v>
      </c>
      <c r="R41" s="39">
        <v>47.5</v>
      </c>
      <c r="S41" s="39">
        <v>0</v>
      </c>
      <c r="T41" s="38">
        <f>SUMPRODUCT(LTA!J41:AN41,LTA!J$101:AN$101,LTA!J$103:AN$103)</f>
        <v>214.01</v>
      </c>
      <c r="U41" s="38">
        <f>SUMPRODUCT(LTA!J41:AN41,LTA!J$102:AN$102,LTA!J$103:AN$103)</f>
        <v>77.759999999999991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13.113097354644363</v>
      </c>
      <c r="AD41">
        <f t="shared" si="1"/>
        <v>1667.8440779432096</v>
      </c>
      <c r="AE41">
        <f>'IDT-1'!B41</f>
        <v>43</v>
      </c>
      <c r="AF41" s="25"/>
      <c r="AG41">
        <f t="shared" si="2"/>
        <v>1710.8440779432096</v>
      </c>
      <c r="AI41" s="35">
        <f>PXIL!H41</f>
        <v>0</v>
      </c>
      <c r="AJ41" s="35">
        <f>PXIL!N41</f>
        <v>0</v>
      </c>
      <c r="AK41" s="35">
        <f>RTM_IEX!H41</f>
        <v>89.4</v>
      </c>
      <c r="AL41" s="35">
        <f>RTM_IEX!N41</f>
        <v>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4.88124</v>
      </c>
      <c r="E42">
        <f>GT_NG!P42</f>
        <v>-0.10416666666666666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83.916116432967755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977.66629265408949</v>
      </c>
      <c r="P42" s="37">
        <v>117.28</v>
      </c>
      <c r="Q42" s="37">
        <v>38.090000000000003</v>
      </c>
      <c r="R42" s="39">
        <v>47.5</v>
      </c>
      <c r="S42" s="39">
        <v>0</v>
      </c>
      <c r="T42" s="38">
        <f>SUMPRODUCT(LTA!J42:AN42,LTA!J$101:AN$101,LTA!J$103:AN$103)</f>
        <v>227.76</v>
      </c>
      <c r="U42" s="38">
        <f>SUMPRODUCT(LTA!J42:AN42,LTA!J$102:AN$102,LTA!J$103:AN$103)</f>
        <v>75.649999999999991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13.474723350200151</v>
      </c>
      <c r="AD42">
        <f t="shared" si="1"/>
        <v>1713.8447590701903</v>
      </c>
      <c r="AE42">
        <f>'IDT-1'!B42</f>
        <v>7</v>
      </c>
      <c r="AF42" s="25"/>
      <c r="AG42">
        <f t="shared" si="2"/>
        <v>1720.8447590701903</v>
      </c>
      <c r="AI42" s="35">
        <f>PXIL!H42</f>
        <v>0</v>
      </c>
      <c r="AJ42" s="35">
        <f>PXIL!N42</f>
        <v>0</v>
      </c>
      <c r="AK42" s="35">
        <f>RTM_IEX!H42</f>
        <v>153.81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4.88124</v>
      </c>
      <c r="E43">
        <f>GT_NG!P43</f>
        <v>-0.10416666666666666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83.916116432967755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943.38651135508871</v>
      </c>
      <c r="P43" s="37">
        <v>117.28</v>
      </c>
      <c r="Q43" s="37">
        <v>38.090000000000003</v>
      </c>
      <c r="R43" s="39">
        <v>47.5</v>
      </c>
      <c r="S43" s="39">
        <v>0</v>
      </c>
      <c r="T43" s="38">
        <f>SUMPRODUCT(LTA!J43:AN43,LTA!J$101:AN$101,LTA!J$103:AN$103)</f>
        <v>282.18</v>
      </c>
      <c r="U43" s="38">
        <f>SUMPRODUCT(LTA!J43:AN43,LTA!J$102:AN$102,LTA!J$103:AN$103)</f>
        <v>73.339999999999989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13.186359056067943</v>
      </c>
      <c r="AD43">
        <f t="shared" si="1"/>
        <v>1677.1633420653218</v>
      </c>
      <c r="AE43">
        <f>'IDT-1'!B43</f>
        <v>0</v>
      </c>
      <c r="AF43" s="25"/>
      <c r="AG43">
        <f t="shared" si="2"/>
        <v>1677.1633420653218</v>
      </c>
      <c r="AI43" s="35">
        <f>PXIL!H43</f>
        <v>0</v>
      </c>
      <c r="AJ43" s="35">
        <f>PXIL!N43</f>
        <v>0</v>
      </c>
      <c r="AK43" s="35">
        <f>RTM_IEX!H43</f>
        <v>99.01</v>
      </c>
      <c r="AL43" s="35">
        <f>RTM_IEX!N43</f>
        <v>0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4.88124</v>
      </c>
      <c r="E44">
        <f>GT_NG!P44</f>
        <v>-0.10416666666666666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83.916116432967755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995.72792152157513</v>
      </c>
      <c r="P44" s="37">
        <v>117.28</v>
      </c>
      <c r="Q44" s="37">
        <v>38.090000000000003</v>
      </c>
      <c r="R44" s="39">
        <v>47.5</v>
      </c>
      <c r="S44" s="39">
        <v>0</v>
      </c>
      <c r="T44" s="38">
        <f>SUMPRODUCT(LTA!J44:AN44,LTA!J$101:AN$101,LTA!J$103:AN$103)</f>
        <v>316.03999999999996</v>
      </c>
      <c r="U44" s="38">
        <f>SUMPRODUCT(LTA!J44:AN44,LTA!J$102:AN$102,LTA!J$103:AN$103)</f>
        <v>71.06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13.113674055366536</v>
      </c>
      <c r="AD44">
        <f t="shared" si="1"/>
        <v>1667.9174372325092</v>
      </c>
      <c r="AE44">
        <f>'IDT-1'!B44</f>
        <v>0</v>
      </c>
      <c r="AF44" s="25"/>
      <c r="AG44">
        <f t="shared" si="2"/>
        <v>1667.9174372325092</v>
      </c>
      <c r="AI44" s="35">
        <f>PXIL!H44</f>
        <v>0</v>
      </c>
      <c r="AJ44" s="35">
        <f>PXIL!N44</f>
        <v>0</v>
      </c>
      <c r="AK44" s="35">
        <f>RTM_IEX!H44</f>
        <v>5.77</v>
      </c>
      <c r="AL44" s="35">
        <f>RTM_IEX!N44</f>
        <v>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4.88124</v>
      </c>
      <c r="E45">
        <f>GT_NG!P45</f>
        <v>-0.10416666666666666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83.916116432967755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981.20546103262575</v>
      </c>
      <c r="P45" s="37">
        <v>117.28</v>
      </c>
      <c r="Q45" s="37">
        <v>38.090000000000003</v>
      </c>
      <c r="R45" s="39">
        <v>47.5</v>
      </c>
      <c r="S45" s="39">
        <v>0</v>
      </c>
      <c r="T45" s="38">
        <f>SUMPRODUCT(LTA!J45:AN45,LTA!J$101:AN$101,LTA!J$103:AN$103)</f>
        <v>346.34000000000003</v>
      </c>
      <c r="U45" s="38">
        <f>SUMPRODUCT(LTA!J45:AN45,LTA!J$102:AN$102,LTA!J$103:AN$103)</f>
        <v>66.849999999999994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13.496931549704717</v>
      </c>
      <c r="AD45">
        <f t="shared" si="1"/>
        <v>1630.3317192492218</v>
      </c>
      <c r="AE45">
        <f>'IDT-1'!B45</f>
        <v>0</v>
      </c>
      <c r="AF45" s="25"/>
      <c r="AG45">
        <f t="shared" si="2"/>
        <v>1630.3317192492218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-43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4.88124</v>
      </c>
      <c r="E46">
        <f>GT_NG!P46</f>
        <v>-0.10416666666666666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83.916116432967755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973.19231657765829</v>
      </c>
      <c r="P46" s="37">
        <v>117.28</v>
      </c>
      <c r="Q46" s="37">
        <v>38.090000000000003</v>
      </c>
      <c r="R46" s="39">
        <v>47.5</v>
      </c>
      <c r="S46" s="39">
        <v>0</v>
      </c>
      <c r="T46" s="38">
        <f>SUMPRODUCT(LTA!J46:AN46,LTA!J$101:AN$101,LTA!J$103:AN$103)</f>
        <v>379.61</v>
      </c>
      <c r="U46" s="38">
        <f>SUMPRODUCT(LTA!J46:AN46,LTA!J$102:AN$102,LTA!J$103:AN$103)</f>
        <v>67.05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14.009947754260144</v>
      </c>
      <c r="AD46">
        <f t="shared" si="1"/>
        <v>1615.2755585896989</v>
      </c>
      <c r="AE46">
        <f>'IDT-1'!B46</f>
        <v>0</v>
      </c>
      <c r="AF46" s="25"/>
      <c r="AG46">
        <f t="shared" si="2"/>
        <v>1615.2755585896989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-83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4.88124</v>
      </c>
      <c r="E47">
        <f>GT_NG!P47</f>
        <v>-0.10416666666666666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83.916116432967755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909.38486015052706</v>
      </c>
      <c r="P47" s="37">
        <v>117.28</v>
      </c>
      <c r="Q47" s="37">
        <v>38.090000000000003</v>
      </c>
      <c r="R47" s="39">
        <v>47.5</v>
      </c>
      <c r="S47" s="39">
        <v>0</v>
      </c>
      <c r="T47" s="38">
        <f>SUMPRODUCT(LTA!J47:AN47,LTA!J$101:AN$101,LTA!J$103:AN$103)</f>
        <v>404.99</v>
      </c>
      <c r="U47" s="38">
        <f>SUMPRODUCT(LTA!J47:AN47,LTA!J$102:AN$102,LTA!J$103:AN$103)</f>
        <v>70.260000000000005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13.350046998280909</v>
      </c>
      <c r="AD47">
        <f t="shared" si="1"/>
        <v>1629.718002918547</v>
      </c>
      <c r="AE47">
        <f>'IDT-1'!B47</f>
        <v>0</v>
      </c>
      <c r="AF47" s="25"/>
      <c r="AG47">
        <f t="shared" si="2"/>
        <v>1629.718002918547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-34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4.88124</v>
      </c>
      <c r="E48">
        <f>GT_NG!P48</f>
        <v>-0.10416666666666666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83.916116432967755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884.52377649543007</v>
      </c>
      <c r="P48" s="37">
        <v>117.28</v>
      </c>
      <c r="Q48" s="37">
        <v>38.090000000000003</v>
      </c>
      <c r="R48" s="39">
        <v>47.5</v>
      </c>
      <c r="S48" s="39">
        <v>0</v>
      </c>
      <c r="T48" s="38">
        <f>SUMPRODUCT(LTA!J48:AN48,LTA!J$101:AN$101,LTA!J$103:AN$103)</f>
        <v>435.71000000000004</v>
      </c>
      <c r="U48" s="38">
        <f>SUMPRODUCT(LTA!J48:AN48,LTA!J$102:AN$102,LTA!J$103:AN$103)</f>
        <v>73.459999999999994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13.617239502836261</v>
      </c>
      <c r="AD48">
        <f t="shared" si="1"/>
        <v>1613.5097267588947</v>
      </c>
      <c r="AE48">
        <f>'IDT-1'!B48</f>
        <v>0</v>
      </c>
      <c r="AF48" s="25"/>
      <c r="AG48">
        <f t="shared" si="2"/>
        <v>1613.5097267588947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-59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4.88124</v>
      </c>
      <c r="E49">
        <f>GT_NG!P49</f>
        <v>-0.10416666666666666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83.916116432967755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848.93897551455564</v>
      </c>
      <c r="P49" s="37">
        <v>117.28</v>
      </c>
      <c r="Q49" s="37">
        <v>38.090000000000003</v>
      </c>
      <c r="R49" s="39">
        <v>47.5</v>
      </c>
      <c r="S49" s="39">
        <v>0</v>
      </c>
      <c r="T49" s="38">
        <f>SUMPRODUCT(LTA!J49:AN49,LTA!J$101:AN$101,LTA!J$103:AN$103)</f>
        <v>504.19000000000005</v>
      </c>
      <c r="U49" s="38">
        <f>SUMPRODUCT(LTA!J49:AN49,LTA!J$102:AN$102,LTA!J$103:AN$103)</f>
        <v>77.149999999999991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14.193472831641801</v>
      </c>
      <c r="AD49">
        <f t="shared" si="1"/>
        <v>1612.5186924492148</v>
      </c>
      <c r="AE49">
        <f>'IDT-1'!B49</f>
        <v>0</v>
      </c>
      <c r="AF49" s="25"/>
      <c r="AG49">
        <f t="shared" si="2"/>
        <v>1612.5186924492148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-96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4.88124</v>
      </c>
      <c r="E50">
        <f>GT_NG!P50</f>
        <v>-0.10416666666666666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83.916116432967755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813.56438903699097</v>
      </c>
      <c r="P50" s="37">
        <v>117.27999999999999</v>
      </c>
      <c r="Q50" s="37">
        <v>38.090000000000003</v>
      </c>
      <c r="R50" s="39">
        <v>47.5</v>
      </c>
      <c r="S50" s="39">
        <v>0</v>
      </c>
      <c r="T50" s="38">
        <f>SUMPRODUCT(LTA!J50:AN50,LTA!J$101:AN$101,LTA!J$103:AN$103)</f>
        <v>522.82000000000005</v>
      </c>
      <c r="U50" s="38">
        <f>SUMPRODUCT(LTA!J50:AN50,LTA!J$102:AN$102,LTA!J$103:AN$103)</f>
        <v>81.759999999999991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14.051655147421171</v>
      </c>
      <c r="AD50">
        <f t="shared" si="1"/>
        <v>1606.5259236558707</v>
      </c>
      <c r="AE50">
        <f>'IDT-1'!B50</f>
        <v>0</v>
      </c>
      <c r="AF50" s="25"/>
      <c r="AG50">
        <f t="shared" si="2"/>
        <v>1606.5259236558707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-90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4.88124</v>
      </c>
      <c r="E51">
        <f>GT_NG!P51</f>
        <v>-0.10416666666666666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83.916116432967755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730.77155946902246</v>
      </c>
      <c r="P51" s="37">
        <v>64.95</v>
      </c>
      <c r="Q51" s="37">
        <v>20.190000000000001</v>
      </c>
      <c r="R51" s="39">
        <v>47.5</v>
      </c>
      <c r="S51" s="39">
        <v>0</v>
      </c>
      <c r="T51" s="38">
        <f>SUMPRODUCT(LTA!J51:AN51,LTA!J$101:AN$101,LTA!J$103:AN$103)</f>
        <v>534.84</v>
      </c>
      <c r="U51" s="38">
        <f>SUMPRODUCT(LTA!J51:AN51,LTA!J$102:AN$102,LTA!J$103:AN$103)</f>
        <v>85.24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12.361470431356627</v>
      </c>
      <c r="AD51">
        <f t="shared" si="1"/>
        <v>1572.2332788039671</v>
      </c>
      <c r="AE51">
        <f>'IDT-1'!B51</f>
        <v>0</v>
      </c>
      <c r="AF51" s="25"/>
      <c r="AG51">
        <f t="shared" si="2"/>
        <v>1572.2332788039671</v>
      </c>
      <c r="AI51" s="35">
        <f>PXIL!H51</f>
        <v>0</v>
      </c>
      <c r="AJ51" s="35">
        <f>PXIL!N51</f>
        <v>0</v>
      </c>
      <c r="AK51" s="35">
        <f>RTM_IEX!H51</f>
        <v>11.54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4.88124</v>
      </c>
      <c r="E52">
        <f>GT_NG!P52</f>
        <v>-0.10416666666666666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83.916116432967755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650.23041041070235</v>
      </c>
      <c r="P52" s="37">
        <v>62.483658293811118</v>
      </c>
      <c r="Q52" s="37">
        <v>20.190000000000001</v>
      </c>
      <c r="R52" s="39">
        <v>47.5</v>
      </c>
      <c r="S52" s="39">
        <v>0</v>
      </c>
      <c r="T52" s="38">
        <f>SUMPRODUCT(LTA!J52:AN52,LTA!J$101:AN$101,LTA!J$103:AN$103)</f>
        <v>540.86</v>
      </c>
      <c r="U52" s="38">
        <f>SUMPRODUCT(LTA!J52:AN52,LTA!J$102:AN$102,LTA!J$103:AN$103)</f>
        <v>87.75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12.080456003393458</v>
      </c>
      <c r="AD52">
        <f t="shared" si="1"/>
        <v>1536.4868024674211</v>
      </c>
      <c r="AE52">
        <f>'IDT-1'!B52</f>
        <v>0</v>
      </c>
      <c r="AF52" s="25"/>
      <c r="AG52">
        <f t="shared" si="2"/>
        <v>1536.4868024674211</v>
      </c>
      <c r="AI52" s="35">
        <f>PXIL!H52</f>
        <v>0</v>
      </c>
      <c r="AJ52" s="35">
        <f>PXIL!N52</f>
        <v>0</v>
      </c>
      <c r="AK52" s="35">
        <f>RTM_IEX!H52</f>
        <v>49.99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5.0898399999999997</v>
      </c>
      <c r="E53">
        <f>GT_NG!P53</f>
        <v>-0.10416666666666666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83.916116432967755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625.73674624345551</v>
      </c>
      <c r="P53" s="37">
        <v>62.483658293811118</v>
      </c>
      <c r="Q53" s="37">
        <v>20.190000000000001</v>
      </c>
      <c r="R53" s="39">
        <v>47.5</v>
      </c>
      <c r="S53" s="39">
        <v>0</v>
      </c>
      <c r="T53" s="38">
        <f>SUMPRODUCT(LTA!J53:AN53,LTA!J$101:AN$101,LTA!J$103:AN$103)</f>
        <v>569.51</v>
      </c>
      <c r="U53" s="38">
        <f>SUMPRODUCT(LTA!J53:AN53,LTA!J$102:AN$102,LTA!J$103:AN$103)</f>
        <v>103.75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12.119338502888931</v>
      </c>
      <c r="AD53">
        <f t="shared" si="1"/>
        <v>1541.4328558006787</v>
      </c>
      <c r="AE53">
        <f>'IDT-1'!B53</f>
        <v>0</v>
      </c>
      <c r="AF53" s="25"/>
      <c r="AG53">
        <f t="shared" si="2"/>
        <v>1541.4328558006787</v>
      </c>
      <c r="AI53" s="35">
        <f>PXIL!H53</f>
        <v>0</v>
      </c>
      <c r="AJ53" s="35">
        <f>PXIL!N53</f>
        <v>0</v>
      </c>
      <c r="AK53" s="35">
        <f>RTM_IEX!H53</f>
        <v>34.61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5.0898399999999997</v>
      </c>
      <c r="E54">
        <f>GT_NG!P54</f>
        <v>-0.10416666666666666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83.916116432967755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625.73674624345551</v>
      </c>
      <c r="P54" s="37">
        <v>62.483658293811118</v>
      </c>
      <c r="Q54" s="37">
        <v>20.190000000000001</v>
      </c>
      <c r="R54" s="39">
        <v>47.5</v>
      </c>
      <c r="S54" s="39">
        <v>0</v>
      </c>
      <c r="T54" s="38">
        <f>SUMPRODUCT(LTA!J54:AN54,LTA!J$101:AN$101,LTA!J$103:AN$103)</f>
        <v>576.67000000000007</v>
      </c>
      <c r="U54" s="38">
        <f>SUMPRODUCT(LTA!J54:AN54,LTA!J$102:AN$102,LTA!J$103:AN$103)</f>
        <v>105.24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12.089799505106228</v>
      </c>
      <c r="AD54">
        <f t="shared" si="1"/>
        <v>1493.5023947984616</v>
      </c>
      <c r="AE54">
        <f>'IDT-1'!B54</f>
        <v>0</v>
      </c>
      <c r="AF54" s="25"/>
      <c r="AG54">
        <f t="shared" si="2"/>
        <v>1493.5023947984616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-22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5.0898399999999997</v>
      </c>
      <c r="E55">
        <f>GT_NG!P55</f>
        <v>-0.10416666666666666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83.916116432967755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620.60326855906465</v>
      </c>
      <c r="P55" s="37">
        <v>62.483658293811118</v>
      </c>
      <c r="Q55" s="37">
        <v>20.190000000000001</v>
      </c>
      <c r="R55" s="39">
        <v>47.5</v>
      </c>
      <c r="S55" s="39">
        <v>0</v>
      </c>
      <c r="T55" s="38">
        <f>SUMPRODUCT(LTA!J55:AN55,LTA!J$101:AN$101,LTA!J$103:AN$103)</f>
        <v>581.85</v>
      </c>
      <c r="U55" s="38">
        <f>SUMPRODUCT(LTA!J55:AN55,LTA!J$102:AN$102,LTA!J$103:AN$103)</f>
        <v>105.24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-33</v>
      </c>
      <c r="AA55" s="76">
        <f>STOA!H55</f>
        <v>0.87</v>
      </c>
      <c r="AB55" s="76">
        <f>-STOA!N55</f>
        <v>0</v>
      </c>
      <c r="AC55">
        <f t="shared" si="0"/>
        <v>12.176636880276625</v>
      </c>
      <c r="AD55">
        <f t="shared" si="1"/>
        <v>1482.4620797389002</v>
      </c>
      <c r="AE55">
        <f>'IDT-1'!B55</f>
        <v>0</v>
      </c>
      <c r="AF55" s="25"/>
      <c r="AG55">
        <f t="shared" si="2"/>
        <v>1482.4620797389002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5.0898399999999997</v>
      </c>
      <c r="E56">
        <f>GT_NG!P56</f>
        <v>-0.10416666666666666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83.916116432967755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623.66117253505865</v>
      </c>
      <c r="P56" s="37">
        <v>62.483658293811118</v>
      </c>
      <c r="Q56" s="37">
        <v>20.190000000000001</v>
      </c>
      <c r="R56" s="39">
        <v>47.5</v>
      </c>
      <c r="S56" s="39">
        <v>0</v>
      </c>
      <c r="T56" s="38">
        <f>SUMPRODUCT(LTA!J56:AN56,LTA!J$101:AN$101,LTA!J$103:AN$103)</f>
        <v>581.63</v>
      </c>
      <c r="U56" s="38">
        <f>SUMPRODUCT(LTA!J56:AN56,LTA!J$102:AN$102,LTA!J$103:AN$103)</f>
        <v>105.24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-69</v>
      </c>
      <c r="AA56" s="76">
        <f>STOA!H56</f>
        <v>0.87</v>
      </c>
      <c r="AB56" s="76">
        <f>-STOA!N56</f>
        <v>0</v>
      </c>
      <c r="AC56">
        <f t="shared" si="0"/>
        <v>12.481779989463133</v>
      </c>
      <c r="AD56">
        <f t="shared" si="1"/>
        <v>1448.9948406057076</v>
      </c>
      <c r="AE56">
        <f>'IDT-1'!B56</f>
        <v>0</v>
      </c>
      <c r="AF56" s="25"/>
      <c r="AG56">
        <f t="shared" si="2"/>
        <v>1448.9948406057076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5.0898399999999997</v>
      </c>
      <c r="E57">
        <f>GT_NG!P57</f>
        <v>-0.10416666666666666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83.916116432967755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627.52185232309807</v>
      </c>
      <c r="P57" s="37">
        <v>62.483658293811118</v>
      </c>
      <c r="Q57" s="37">
        <v>20.190000000000001</v>
      </c>
      <c r="R57" s="39">
        <v>47.5</v>
      </c>
      <c r="S57" s="39">
        <v>0</v>
      </c>
      <c r="T57" s="38">
        <f>SUMPRODUCT(LTA!J57:AN57,LTA!J$101:AN$101,LTA!J$103:AN$103)</f>
        <v>581.71</v>
      </c>
      <c r="U57" s="38">
        <f>SUMPRODUCT(LTA!J57:AN57,LTA!J$102:AN$102,LTA!J$103:AN$103)</f>
        <v>111.36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-98</v>
      </c>
      <c r="AA57" s="76">
        <f>STOA!H57</f>
        <v>0.87</v>
      </c>
      <c r="AB57" s="76">
        <f>-STOA!N57</f>
        <v>0</v>
      </c>
      <c r="AC57">
        <f t="shared" si="0"/>
        <v>13.01620975220089</v>
      </c>
      <c r="AD57">
        <f t="shared" si="1"/>
        <v>1400.5210906310094</v>
      </c>
      <c r="AE57">
        <f>'IDT-1'!B57</f>
        <v>0</v>
      </c>
      <c r="AF57" s="25"/>
      <c r="AG57">
        <f t="shared" si="2"/>
        <v>1400.5210906310094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-29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5.0898399999999997</v>
      </c>
      <c r="E58">
        <f>GT_NG!P58</f>
        <v>-0.10416666666666666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83.916116432967755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627.52185232309807</v>
      </c>
      <c r="P58" s="37">
        <v>62.483658293811118</v>
      </c>
      <c r="Q58" s="37">
        <v>20.190000000000001</v>
      </c>
      <c r="R58" s="39">
        <v>47.5</v>
      </c>
      <c r="S58" s="39">
        <v>0</v>
      </c>
      <c r="T58" s="38">
        <f>SUMPRODUCT(LTA!J58:AN58,LTA!J$101:AN$101,LTA!J$103:AN$103)</f>
        <v>581.59</v>
      </c>
      <c r="U58" s="38">
        <f>SUMPRODUCT(LTA!J58:AN58,LTA!J$102:AN$102,LTA!J$103:AN$103)</f>
        <v>109.25999999999999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-133</v>
      </c>
      <c r="AA58" s="76">
        <f>STOA!H58</f>
        <v>0.87</v>
      </c>
      <c r="AB58" s="76">
        <f>-STOA!N58</f>
        <v>0</v>
      </c>
      <c r="AC58">
        <f t="shared" si="0"/>
        <v>13.234733300679023</v>
      </c>
      <c r="AD58">
        <f t="shared" si="1"/>
        <v>1368.0825670825313</v>
      </c>
      <c r="AE58">
        <f>'IDT-1'!B58</f>
        <v>0</v>
      </c>
      <c r="AF58" s="25"/>
      <c r="AG58">
        <f t="shared" si="2"/>
        <v>1368.0825670825313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-24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5.0898399999999997</v>
      </c>
      <c r="E59">
        <f>GT_NG!P59</f>
        <v>-0.10416666666666666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83.916116432967755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640.24054344797059</v>
      </c>
      <c r="P59" s="37">
        <v>62.483658293811118</v>
      </c>
      <c r="Q59" s="37">
        <v>20.190000000000001</v>
      </c>
      <c r="R59" s="39">
        <v>47.5</v>
      </c>
      <c r="S59" s="39">
        <v>0</v>
      </c>
      <c r="T59" s="38">
        <f>SUMPRODUCT(LTA!J59:AN59,LTA!J$101:AN$101,LTA!J$103:AN$103)</f>
        <v>557.23</v>
      </c>
      <c r="U59" s="38">
        <f>SUMPRODUCT(LTA!J59:AN59,LTA!J$102:AN$102,LTA!J$103:AN$103)</f>
        <v>100.24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-148</v>
      </c>
      <c r="AA59" s="76">
        <f>STOA!H59</f>
        <v>0.87</v>
      </c>
      <c r="AB59" s="76">
        <f>-STOA!N59</f>
        <v>0</v>
      </c>
      <c r="AC59">
        <f t="shared" si="0"/>
        <v>13.085269226909588</v>
      </c>
      <c r="AD59">
        <f t="shared" si="1"/>
        <v>1367.1407222811731</v>
      </c>
      <c r="AE59">
        <f>'IDT-1'!B59</f>
        <v>0</v>
      </c>
      <c r="AF59" s="25"/>
      <c r="AG59">
        <f t="shared" si="2"/>
        <v>1367.1407222811731</v>
      </c>
      <c r="AI59" s="35">
        <f>PXIL!H59</f>
        <v>0</v>
      </c>
      <c r="AJ59" s="35">
        <f>PXIL!N59</f>
        <v>0</v>
      </c>
      <c r="AK59" s="35">
        <f>RTM_IEX!H59</f>
        <v>10.57</v>
      </c>
      <c r="AL59" s="35">
        <f>RTM_IEX!N59</f>
        <v>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5.0898399999999997</v>
      </c>
      <c r="E60">
        <f>GT_NG!P60</f>
        <v>-0.10416666666666666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83.916116432967755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641.91378496234859</v>
      </c>
      <c r="P60" s="37">
        <v>62.483658293811118</v>
      </c>
      <c r="Q60" s="37">
        <v>20.190000000000001</v>
      </c>
      <c r="R60" s="39">
        <v>47.5</v>
      </c>
      <c r="S60" s="39">
        <v>0</v>
      </c>
      <c r="T60" s="38">
        <f>SUMPRODUCT(LTA!J60:AN60,LTA!J$101:AN$101,LTA!J$103:AN$103)</f>
        <v>554.86</v>
      </c>
      <c r="U60" s="38">
        <f>SUMPRODUCT(LTA!J60:AN60,LTA!J$102:AN$102,LTA!J$103:AN$103)</f>
        <v>99.24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-146</v>
      </c>
      <c r="AA60" s="76">
        <f>STOA!H60</f>
        <v>0.87</v>
      </c>
      <c r="AB60" s="76">
        <f>-STOA!N60</f>
        <v>0</v>
      </c>
      <c r="AC60">
        <f t="shared" si="0"/>
        <v>13.123859874156526</v>
      </c>
      <c r="AD60">
        <f t="shared" si="1"/>
        <v>1376.0653731483042</v>
      </c>
      <c r="AE60">
        <f>'IDT-1'!B60</f>
        <v>0</v>
      </c>
      <c r="AF60" s="25"/>
      <c r="AG60">
        <f t="shared" si="2"/>
        <v>1376.0653731483042</v>
      </c>
      <c r="AI60" s="35">
        <f>PXIL!H60</f>
        <v>0</v>
      </c>
      <c r="AJ60" s="35">
        <f>PXIL!N60</f>
        <v>0</v>
      </c>
      <c r="AK60" s="35">
        <f>RTM_IEX!H60</f>
        <v>19.23</v>
      </c>
      <c r="AL60" s="35">
        <f>RTM_IEX!N60</f>
        <v>0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5.0898399999999997</v>
      </c>
      <c r="E61">
        <f>GT_NG!P61</f>
        <v>-0.10416666666666666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83.916116432967755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651.79177299925948</v>
      </c>
      <c r="P61" s="37">
        <v>62.483658293811118</v>
      </c>
      <c r="Q61" s="37">
        <v>20.190000000000001</v>
      </c>
      <c r="R61" s="39">
        <v>47.5</v>
      </c>
      <c r="S61" s="39">
        <v>0</v>
      </c>
      <c r="T61" s="38">
        <f>SUMPRODUCT(LTA!J61:AN61,LTA!J$101:AN$101,LTA!J$103:AN$103)</f>
        <v>550.28</v>
      </c>
      <c r="U61" s="38">
        <f>SUMPRODUCT(LTA!J61:AN61,LTA!J$102:AN$102,LTA!J$103:AN$103)</f>
        <v>94.35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-158</v>
      </c>
      <c r="AA61" s="76">
        <f>STOA!H61</f>
        <v>0.87</v>
      </c>
      <c r="AB61" s="76">
        <f>-STOA!N61</f>
        <v>0</v>
      </c>
      <c r="AC61">
        <f t="shared" si="0"/>
        <v>13.621676280017986</v>
      </c>
      <c r="AD61">
        <f t="shared" si="1"/>
        <v>1274.7455447793536</v>
      </c>
      <c r="AE61">
        <f>'IDT-1'!B61</f>
        <v>0</v>
      </c>
      <c r="AF61" s="25"/>
      <c r="AG61">
        <f t="shared" si="2"/>
        <v>1274.7455447793536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-70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5.0898399999999997</v>
      </c>
      <c r="E62">
        <f>GT_NG!P62</f>
        <v>-0.10416666666666666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83.916116432967755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720.69306429928736</v>
      </c>
      <c r="P62" s="37">
        <v>62.483658293811118</v>
      </c>
      <c r="Q62" s="37">
        <v>20.190000000000001</v>
      </c>
      <c r="R62" s="39">
        <v>47.5</v>
      </c>
      <c r="S62" s="39">
        <v>0</v>
      </c>
      <c r="T62" s="38">
        <f>SUMPRODUCT(LTA!J62:AN62,LTA!J$101:AN$101,LTA!J$103:AN$103)</f>
        <v>543.54999999999995</v>
      </c>
      <c r="U62" s="38">
        <f>SUMPRODUCT(LTA!J62:AN62,LTA!J$102:AN$102,LTA!J$103:AN$103)</f>
        <v>93.95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-162</v>
      </c>
      <c r="AA62" s="76">
        <f>STOA!H62</f>
        <v>0.87</v>
      </c>
      <c r="AB62" s="76">
        <f>-STOA!N62</f>
        <v>0</v>
      </c>
      <c r="AC62">
        <f t="shared" si="0"/>
        <v>14.630200677092695</v>
      </c>
      <c r="AD62">
        <f t="shared" si="1"/>
        <v>1268.5083116823068</v>
      </c>
      <c r="AE62">
        <f>'IDT-1'!B62</f>
        <v>0</v>
      </c>
      <c r="AF62" s="25"/>
      <c r="AG62">
        <f t="shared" si="2"/>
        <v>1268.5083116823068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-133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5.0898399999999997</v>
      </c>
      <c r="E63">
        <f>GT_NG!P63</f>
        <v>-0.10416666666666666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83.916116432967755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756.45008596642151</v>
      </c>
      <c r="P63" s="37">
        <v>62.483658293811118</v>
      </c>
      <c r="Q63" s="37">
        <v>20.190000000000001</v>
      </c>
      <c r="R63" s="39">
        <v>47.5</v>
      </c>
      <c r="S63" s="39">
        <v>0</v>
      </c>
      <c r="T63" s="38">
        <f>SUMPRODUCT(LTA!J63:AN63,LTA!J$101:AN$101,LTA!J$103:AN$103)</f>
        <v>536.85</v>
      </c>
      <c r="U63" s="38">
        <f>SUMPRODUCT(LTA!J63:AN63,LTA!J$102:AN$102,LTA!J$103:AN$103)</f>
        <v>93.55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-144</v>
      </c>
      <c r="AA63" s="76">
        <f>STOA!H63</f>
        <v>0.67</v>
      </c>
      <c r="AB63" s="76">
        <f>-STOA!N63</f>
        <v>0</v>
      </c>
      <c r="AC63">
        <f t="shared" si="0"/>
        <v>14.804997536400714</v>
      </c>
      <c r="AD63">
        <f t="shared" si="1"/>
        <v>1302.7905364901333</v>
      </c>
      <c r="AE63">
        <f>'IDT-1'!B63</f>
        <v>0</v>
      </c>
      <c r="AF63" s="25"/>
      <c r="AG63">
        <f t="shared" si="2"/>
        <v>1302.7905364901333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-145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5.0898399999999997</v>
      </c>
      <c r="E64">
        <f>GT_NG!P64</f>
        <v>-0.10416666666666666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83.916116432967755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763.61984909533146</v>
      </c>
      <c r="P64" s="37">
        <v>62.483658293811118</v>
      </c>
      <c r="Q64" s="37">
        <v>20.190000000000001</v>
      </c>
      <c r="R64" s="39">
        <v>47.5</v>
      </c>
      <c r="S64" s="39">
        <v>0</v>
      </c>
      <c r="T64" s="38">
        <f>SUMPRODUCT(LTA!J64:AN64,LTA!J$101:AN$101,LTA!J$103:AN$103)</f>
        <v>508.89</v>
      </c>
      <c r="U64" s="38">
        <f>SUMPRODUCT(LTA!J64:AN64,LTA!J$102:AN$102,LTA!J$103:AN$103)</f>
        <v>93.75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-127</v>
      </c>
      <c r="AA64" s="76">
        <f>STOA!H64</f>
        <v>0.67</v>
      </c>
      <c r="AB64" s="76">
        <f>-STOA!N64</f>
        <v>0</v>
      </c>
      <c r="AC64">
        <f t="shared" si="0"/>
        <v>14.579714551132357</v>
      </c>
      <c r="AD64">
        <f t="shared" si="1"/>
        <v>1300.2355826043113</v>
      </c>
      <c r="AE64">
        <f>'IDT-1'!B64</f>
        <v>-5.4050000000000002</v>
      </c>
      <c r="AF64" s="25"/>
      <c r="AG64">
        <f t="shared" si="2"/>
        <v>1294.8305826043113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-149</v>
      </c>
      <c r="AM64" s="35">
        <f>RTM_PXI!H64</f>
        <v>0</v>
      </c>
      <c r="AN64" s="35">
        <f>RTM_PXI!N64</f>
        <v>0</v>
      </c>
      <c r="AO64" s="148">
        <f>GDAM_IEX!H64</f>
        <v>4.8099999999999996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5.0898399999999997</v>
      </c>
      <c r="E65">
        <f>GT_NG!P65</f>
        <v>-0.10416666666666666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83.916116432967755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764.1968826749694</v>
      </c>
      <c r="P65" s="37">
        <v>63.300000000000004</v>
      </c>
      <c r="Q65" s="37">
        <v>20.190000000000001</v>
      </c>
      <c r="R65" s="39">
        <v>47.5</v>
      </c>
      <c r="S65" s="39">
        <v>0</v>
      </c>
      <c r="T65" s="38">
        <f>SUMPRODUCT(LTA!J65:AN65,LTA!J$101:AN$101,LTA!J$103:AN$103)</f>
        <v>475.35</v>
      </c>
      <c r="U65" s="38">
        <f>SUMPRODUCT(LTA!J65:AN65,LTA!J$102:AN$102,LTA!J$103:AN$103)</f>
        <v>107.14999999999999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-101</v>
      </c>
      <c r="AA65" s="76">
        <f>STOA!H65</f>
        <v>0.67</v>
      </c>
      <c r="AB65" s="76">
        <f>-STOA!N65</f>
        <v>0</v>
      </c>
      <c r="AC65">
        <f t="shared" si="0"/>
        <v>14.753269699970351</v>
      </c>
      <c r="AD65">
        <f t="shared" si="1"/>
        <v>1254.0454027413004</v>
      </c>
      <c r="AE65">
        <f>'IDT-1'!B65</f>
        <v>-12.317</v>
      </c>
      <c r="AF65" s="25"/>
      <c r="AG65">
        <f t="shared" si="2"/>
        <v>1241.7284027413004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-209</v>
      </c>
      <c r="AM65" s="35">
        <f>RTM_PXI!H65</f>
        <v>0</v>
      </c>
      <c r="AN65" s="35">
        <f>RTM_PXI!N65</f>
        <v>0</v>
      </c>
      <c r="AO65" s="148">
        <f>GDAM_IEX!H65</f>
        <v>11.54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5.0898399999999997</v>
      </c>
      <c r="E66">
        <f>GT_NG!P66</f>
        <v>-0.10416666666666666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83.916116432967755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767.14231410167588</v>
      </c>
      <c r="P66" s="37">
        <v>63.300000000000004</v>
      </c>
      <c r="Q66" s="37">
        <v>20.190000000000001</v>
      </c>
      <c r="R66" s="39">
        <v>47.5</v>
      </c>
      <c r="S66" s="39">
        <v>0</v>
      </c>
      <c r="T66" s="38">
        <f>SUMPRODUCT(LTA!J66:AN66,LTA!J$101:AN$101,LTA!J$103:AN$103)</f>
        <v>453.36</v>
      </c>
      <c r="U66" s="38">
        <f>SUMPRODUCT(LTA!J66:AN66,LTA!J$102:AN$102,LTA!J$103:AN$103)</f>
        <v>106.25999999999999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-62.6</v>
      </c>
      <c r="AA66" s="76">
        <f>STOA!H66</f>
        <v>0.67</v>
      </c>
      <c r="AB66" s="76">
        <f>-STOA!N66</f>
        <v>0</v>
      </c>
      <c r="AC66">
        <f t="shared" si="0"/>
        <v>14.379477262437909</v>
      </c>
      <c r="AD66">
        <f t="shared" si="1"/>
        <v>1259.5046266055394</v>
      </c>
      <c r="AE66">
        <f>'IDT-1'!B66</f>
        <v>-19.795999999999999</v>
      </c>
      <c r="AF66" s="25"/>
      <c r="AG66">
        <f t="shared" si="2"/>
        <v>1239.7086266055394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-221</v>
      </c>
      <c r="AM66" s="35">
        <f>RTM_PXI!H66</f>
        <v>0</v>
      </c>
      <c r="AN66" s="35">
        <f>RTM_PXI!N66</f>
        <v>0</v>
      </c>
      <c r="AO66" s="148">
        <f>GDAM_IEX!H66</f>
        <v>10.16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5.0898399999999997</v>
      </c>
      <c r="E67">
        <f>GT_NG!P67</f>
        <v>-0.10416666666666666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83.916116432967755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786.98308662042461</v>
      </c>
      <c r="P67" s="37">
        <v>84.06</v>
      </c>
      <c r="Q67" s="37">
        <v>20.48</v>
      </c>
      <c r="R67" s="39">
        <v>47.5</v>
      </c>
      <c r="S67" s="39">
        <v>0</v>
      </c>
      <c r="T67" s="38">
        <f>SUMPRODUCT(LTA!J67:AN67,LTA!J$101:AN$101,LTA!J$103:AN$103)</f>
        <v>384.52</v>
      </c>
      <c r="U67" s="38">
        <f>SUMPRODUCT(LTA!J67:AN67,LTA!J$102:AN$102,LTA!J$103:AN$103)</f>
        <v>107.16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-34</v>
      </c>
      <c r="AA67" s="76">
        <f>STOA!H67</f>
        <v>0.53</v>
      </c>
      <c r="AB67" s="76">
        <f>-STOA!N67</f>
        <v>0</v>
      </c>
      <c r="AC67">
        <f t="shared" si="0"/>
        <v>13.81528735500614</v>
      </c>
      <c r="AD67">
        <f t="shared" si="1"/>
        <v>1303.3895890317197</v>
      </c>
      <c r="AE67">
        <f>'IDT-1'!B67</f>
        <v>-24.469000000000001</v>
      </c>
      <c r="AF67" s="25"/>
      <c r="AG67">
        <f t="shared" si="2"/>
        <v>1278.9205890317196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-192</v>
      </c>
      <c r="AM67" s="35">
        <f>RTM_PXI!H67</f>
        <v>0</v>
      </c>
      <c r="AN67" s="35">
        <f>RTM_PXI!N67</f>
        <v>0</v>
      </c>
      <c r="AO67" s="148">
        <f>GDAM_IEX!H67</f>
        <v>23.07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5.0898399999999997</v>
      </c>
      <c r="E68">
        <f>GT_NG!P68</f>
        <v>-0.10416666666666666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83.916116432967755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778.61294224246751</v>
      </c>
      <c r="P68" s="37">
        <v>63.28</v>
      </c>
      <c r="Q68" s="37">
        <v>20.48</v>
      </c>
      <c r="R68" s="39">
        <v>47.5</v>
      </c>
      <c r="S68" s="39">
        <v>0</v>
      </c>
      <c r="T68" s="38">
        <f>SUMPRODUCT(LTA!J68:AN68,LTA!J$101:AN$101,LTA!J$103:AN$103)</f>
        <v>340.91</v>
      </c>
      <c r="U68" s="38">
        <f>SUMPRODUCT(LTA!J68:AN68,LTA!J$102:AN$102,LTA!J$103:AN$103)</f>
        <v>105.55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12.70149490614088</v>
      </c>
      <c r="AD68">
        <f t="shared" ref="AD68:AD98" si="4">SUM(B68:AB68,AI68:AV68)-AC68</f>
        <v>1252.0632371026277</v>
      </c>
      <c r="AE68">
        <f>'IDT-1'!B68</f>
        <v>0</v>
      </c>
      <c r="AF68" s="25"/>
      <c r="AG68">
        <f t="shared" ref="AG68:AG98" si="5">SUM(AD68:AF68)</f>
        <v>1252.0632371026277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-181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5.0898399999999997</v>
      </c>
      <c r="E69">
        <f>GT_NG!P69</f>
        <v>-0.10416666666666666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83.916116432967755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835.97277439915058</v>
      </c>
      <c r="P69" s="37">
        <v>117.28</v>
      </c>
      <c r="Q69" s="37">
        <v>38.090000000000003</v>
      </c>
      <c r="R69" s="39">
        <v>47.5</v>
      </c>
      <c r="S69" s="39">
        <v>0</v>
      </c>
      <c r="T69" s="38">
        <f>SUMPRODUCT(LTA!J69:AN69,LTA!J$101:AN$101,LTA!J$103:AN$103)</f>
        <v>301.74</v>
      </c>
      <c r="U69" s="38">
        <f>SUMPRODUCT(LTA!J69:AN69,LTA!J$102:AN$102,LTA!J$103:AN$103)</f>
        <v>101.25999999999999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13.777260147658431</v>
      </c>
      <c r="AD69">
        <f t="shared" si="4"/>
        <v>1284.4973040177933</v>
      </c>
      <c r="AE69">
        <f>'IDT-1'!B69</f>
        <v>0</v>
      </c>
      <c r="AF69" s="25"/>
      <c r="AG69">
        <f t="shared" si="5"/>
        <v>1284.4973040177933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-233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5.0898399999999997</v>
      </c>
      <c r="E70">
        <f>GT_NG!P70</f>
        <v>-0.10416666666666666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83.916116432967755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828.77388251605271</v>
      </c>
      <c r="P70" s="37">
        <v>117.28</v>
      </c>
      <c r="Q70" s="37">
        <v>38.090000000000003</v>
      </c>
      <c r="R70" s="39">
        <v>47.5</v>
      </c>
      <c r="S70" s="39">
        <v>0</v>
      </c>
      <c r="T70" s="38">
        <f>SUMPRODUCT(LTA!J70:AN70,LTA!J$101:AN$101,LTA!J$103:AN$103)</f>
        <v>259.42</v>
      </c>
      <c r="U70" s="38">
        <f>SUMPRODUCT(LTA!J70:AN70,LTA!J$102:AN$102,LTA!J$103:AN$103)</f>
        <v>100.36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12.810116556340153</v>
      </c>
      <c r="AD70">
        <f t="shared" si="4"/>
        <v>1308.0455557260136</v>
      </c>
      <c r="AE70">
        <f>'IDT-1'!B70</f>
        <v>0</v>
      </c>
      <c r="AF70" s="25"/>
      <c r="AG70">
        <f t="shared" si="5"/>
        <v>1308.0455557260136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-160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5.0898399999999997</v>
      </c>
      <c r="E71">
        <f>GT_NG!P71</f>
        <v>-0.10416666666666666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83.916116432967755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863.73517451212501</v>
      </c>
      <c r="P71" s="37">
        <v>117.28</v>
      </c>
      <c r="Q71" s="37">
        <v>38.090000000000003</v>
      </c>
      <c r="R71" s="39">
        <v>46.02</v>
      </c>
      <c r="S71" s="39">
        <v>0</v>
      </c>
      <c r="T71" s="38">
        <f>SUMPRODUCT(LTA!J71:AN71,LTA!J$101:AN$101,LTA!J$103:AN$103)</f>
        <v>208.34</v>
      </c>
      <c r="U71" s="38">
        <f>SUMPRODUCT(LTA!J71:AN71,LTA!J$102:AN$102,LTA!J$103:AN$103)</f>
        <v>104.95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12.480670403713992</v>
      </c>
      <c r="AD71">
        <f t="shared" si="4"/>
        <v>1324.366293874712</v>
      </c>
      <c r="AE71">
        <f>'IDT-1'!B71</f>
        <v>0</v>
      </c>
      <c r="AF71" s="25"/>
      <c r="AG71">
        <f t="shared" si="5"/>
        <v>1324.366293874712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-131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5.0898399999999997</v>
      </c>
      <c r="E72">
        <f>GT_NG!P72</f>
        <v>-0.10416666666666666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83.916116432967755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935.10453157476411</v>
      </c>
      <c r="P72" s="37">
        <v>117.28</v>
      </c>
      <c r="Q72" s="37">
        <v>38.090000000000003</v>
      </c>
      <c r="R72" s="39">
        <v>27.939999999999998</v>
      </c>
      <c r="S72" s="39">
        <v>0</v>
      </c>
      <c r="T72" s="38">
        <f>SUMPRODUCT(LTA!J72:AN72,LTA!J$101:AN$101,LTA!J$103:AN$103)</f>
        <v>176.43</v>
      </c>
      <c r="U72" s="38">
        <f>SUMPRODUCT(LTA!J72:AN72,LTA!J$102:AN$102,LTA!J$103:AN$103)</f>
        <v>104.06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12.593319479106951</v>
      </c>
      <c r="AD72">
        <f t="shared" si="4"/>
        <v>1350.7430018619582</v>
      </c>
      <c r="AE72">
        <f>'IDT-1'!B72</f>
        <v>0</v>
      </c>
      <c r="AF72" s="25"/>
      <c r="AG72">
        <f t="shared" si="5"/>
        <v>1350.7430018619582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-125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5.0898399999999997</v>
      </c>
      <c r="E73">
        <f>GT_NG!P73</f>
        <v>-0.10416666666666666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989.42308922935422</v>
      </c>
      <c r="P73" s="37">
        <v>117.27999999999999</v>
      </c>
      <c r="Q73" s="37">
        <v>38.090000000000003</v>
      </c>
      <c r="R73" s="39">
        <v>14.75</v>
      </c>
      <c r="S73" s="39">
        <v>0</v>
      </c>
      <c r="T73" s="38">
        <f>SUMPRODUCT(LTA!J73:AN73,LTA!J$101:AN$101,LTA!J$103:AN$103)</f>
        <v>141.82</v>
      </c>
      <c r="U73" s="38">
        <f>SUMPRODUCT(LTA!J73:AN73,LTA!J$102:AN$102,LTA!J$103:AN$103)</f>
        <v>103.17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12.590831247505188</v>
      </c>
      <c r="AD73">
        <f t="shared" si="4"/>
        <v>1358.4579313151823</v>
      </c>
      <c r="AE73">
        <f>'IDT-1'!B73</f>
        <v>0</v>
      </c>
      <c r="AF73" s="25"/>
      <c r="AG73">
        <f t="shared" si="5"/>
        <v>1358.4579313151823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-121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5.0898399999999997</v>
      </c>
      <c r="E74">
        <f>GT_NG!P74</f>
        <v>-0.10416666666666666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1057.1608997124838</v>
      </c>
      <c r="P74" s="37">
        <v>117.28</v>
      </c>
      <c r="Q74" s="37">
        <v>38.084475261487839</v>
      </c>
      <c r="R74" s="39">
        <v>5.42</v>
      </c>
      <c r="S74" s="39">
        <v>0</v>
      </c>
      <c r="T74" s="38">
        <f>SUMPRODUCT(LTA!J74:AN74,LTA!J$101:AN$101,LTA!J$103:AN$103)</f>
        <v>103.7</v>
      </c>
      <c r="U74" s="38">
        <f>SUMPRODUCT(LTA!J74:AN74,LTA!J$102:AN$102,LTA!J$103:AN$103)</f>
        <v>101.76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12.683005848334975</v>
      </c>
      <c r="AD74">
        <f t="shared" si="4"/>
        <v>1384.2380424589701</v>
      </c>
      <c r="AE74">
        <f>'IDT-1'!B74</f>
        <v>0</v>
      </c>
      <c r="AF74" s="25"/>
      <c r="AG74">
        <f t="shared" si="5"/>
        <v>1384.2380424589701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-114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5.0898399999999997</v>
      </c>
      <c r="E75">
        <f>GT_NG!P75</f>
        <v>-0.10416666666666666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82.000000000000014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1111.612228227493</v>
      </c>
      <c r="P75" s="37">
        <v>117.28</v>
      </c>
      <c r="Q75" s="37">
        <v>38.084475261487839</v>
      </c>
      <c r="R75" s="39">
        <v>0</v>
      </c>
      <c r="S75" s="39">
        <v>0</v>
      </c>
      <c r="T75" s="38">
        <f>SUMPRODUCT(LTA!J75:AN75,LTA!J$101:AN$101,LTA!J$103:AN$103)</f>
        <v>83.36</v>
      </c>
      <c r="U75" s="38">
        <f>SUMPRODUCT(LTA!J75:AN75,LTA!J$102:AN$102,LTA!J$103:AN$103)</f>
        <v>97.960000000000008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26.72</v>
      </c>
      <c r="Z75" s="35">
        <f>IEX!N75</f>
        <v>0</v>
      </c>
      <c r="AA75" s="76">
        <f>STOA!H75</f>
        <v>0.53</v>
      </c>
      <c r="AB75" s="76">
        <f>-STOA!N75</f>
        <v>-86.51</v>
      </c>
      <c r="AC75">
        <f t="shared" si="3"/>
        <v>13.347953758423886</v>
      </c>
      <c r="AD75">
        <f t="shared" si="4"/>
        <v>1415.5944230638902</v>
      </c>
      <c r="AE75">
        <f>'IDT-1'!B75</f>
        <v>0</v>
      </c>
      <c r="AF75" s="25"/>
      <c r="AG75">
        <f t="shared" si="5"/>
        <v>1415.5944230638902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-54</v>
      </c>
      <c r="AM75" s="35">
        <f>RTM_PXI!H75</f>
        <v>0</v>
      </c>
      <c r="AN75" s="35">
        <f>RTM_PXI!N75</f>
        <v>0</v>
      </c>
      <c r="AO75" s="148">
        <f>GDAM_IEX!H75</f>
        <v>6.92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5.0898399999999997</v>
      </c>
      <c r="E76">
        <f>GT_NG!P76</f>
        <v>-0.10416666666666666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82.000000000000014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1133.4322272495247</v>
      </c>
      <c r="P76" s="37">
        <v>117.28</v>
      </c>
      <c r="Q76" s="37">
        <v>38.084475261487839</v>
      </c>
      <c r="R76" s="39">
        <v>0</v>
      </c>
      <c r="S76" s="39">
        <v>0</v>
      </c>
      <c r="T76" s="38">
        <f>SUMPRODUCT(LTA!J76:AN76,LTA!J$101:AN$101,LTA!J$103:AN$103)</f>
        <v>65.91</v>
      </c>
      <c r="U76" s="38">
        <f>SUMPRODUCT(LTA!J76:AN76,LTA!J$102:AN$102,LTA!J$103:AN$103)</f>
        <v>97.66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-86.51</v>
      </c>
      <c r="AC76">
        <f t="shared" si="3"/>
        <v>13.81116825190438</v>
      </c>
      <c r="AD76">
        <f t="shared" si="4"/>
        <v>1452.4312075924418</v>
      </c>
      <c r="AE76">
        <f>'IDT-1'!B76</f>
        <v>0</v>
      </c>
      <c r="AF76" s="25"/>
      <c r="AG76">
        <f t="shared" si="5"/>
        <v>1452.4312075924418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-65</v>
      </c>
      <c r="AM76" s="35">
        <f>RTM_PXI!H76</f>
        <v>0</v>
      </c>
      <c r="AN76" s="35">
        <f>RTM_PXI!N76</f>
        <v>0</v>
      </c>
      <c r="AO76" s="148">
        <f>GDAM_IEX!H76</f>
        <v>77.87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5.0898399999999997</v>
      </c>
      <c r="E77">
        <f>GT_NG!P77</f>
        <v>-0.10416666666666666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82.000000000000014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1128.8487052339301</v>
      </c>
      <c r="P77" s="37">
        <v>117.28</v>
      </c>
      <c r="Q77" s="37">
        <v>38.084475261487839</v>
      </c>
      <c r="R77" s="39">
        <v>0</v>
      </c>
      <c r="S77" s="39">
        <v>0</v>
      </c>
      <c r="T77" s="38">
        <f>SUMPRODUCT(LTA!J77:AN77,LTA!J$101:AN$101,LTA!J$103:AN$103)</f>
        <v>53.9</v>
      </c>
      <c r="U77" s="38">
        <f>SUMPRODUCT(LTA!J77:AN77,LTA!J$102:AN$102,LTA!J$103:AN$103)</f>
        <v>96.960000000000008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83.83</v>
      </c>
      <c r="Z77" s="35">
        <f>IEX!N77</f>
        <v>0</v>
      </c>
      <c r="AA77" s="76">
        <f>STOA!H77</f>
        <v>0.53</v>
      </c>
      <c r="AB77" s="76">
        <f>-STOA!N77</f>
        <v>-86.51</v>
      </c>
      <c r="AC77">
        <f t="shared" si="3"/>
        <v>14.479590418965246</v>
      </c>
      <c r="AD77">
        <f t="shared" si="4"/>
        <v>1489.2692634097859</v>
      </c>
      <c r="AE77">
        <f>'IDT-1'!B77</f>
        <v>0</v>
      </c>
      <c r="AF77" s="25"/>
      <c r="AG77">
        <f t="shared" si="5"/>
        <v>1489.2692634097859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-89</v>
      </c>
      <c r="AM77" s="35">
        <f>RTM_PXI!H77</f>
        <v>0</v>
      </c>
      <c r="AN77" s="35">
        <f>RTM_PXI!N77</f>
        <v>0</v>
      </c>
      <c r="AO77" s="148">
        <f>GDAM_IEX!H77</f>
        <v>72.84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5.0898399999999997</v>
      </c>
      <c r="E78">
        <f>GT_NG!P78</f>
        <v>-0.10416666666666666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99.609999999999985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1123.3082352224656</v>
      </c>
      <c r="P78" s="37">
        <v>117.28</v>
      </c>
      <c r="Q78" s="37">
        <v>38.084475261487839</v>
      </c>
      <c r="R78" s="39">
        <v>0</v>
      </c>
      <c r="S78" s="39">
        <v>0</v>
      </c>
      <c r="T78" s="38">
        <f>SUMPRODUCT(LTA!J78:AN78,LTA!J$101:AN$101,LTA!J$103:AN$103)</f>
        <v>50.33</v>
      </c>
      <c r="U78" s="38">
        <f>SUMPRODUCT(LTA!J78:AN78,LTA!J$102:AN$102,LTA!J$103:AN$103)</f>
        <v>97.970000000000013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86.79</v>
      </c>
      <c r="Z78" s="35">
        <f>IEX!N78</f>
        <v>0</v>
      </c>
      <c r="AA78" s="76">
        <f>STOA!H78</f>
        <v>0.53</v>
      </c>
      <c r="AB78" s="76">
        <f>-STOA!N78</f>
        <v>-86.51</v>
      </c>
      <c r="AC78">
        <f t="shared" si="3"/>
        <v>14.889945664788742</v>
      </c>
      <c r="AD78">
        <f t="shared" si="4"/>
        <v>1485.2484381524978</v>
      </c>
      <c r="AE78">
        <f>'IDT-1'!B78</f>
        <v>0</v>
      </c>
      <c r="AF78" s="25"/>
      <c r="AG78">
        <f t="shared" si="5"/>
        <v>1485.2484381524978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-117</v>
      </c>
      <c r="AM78" s="35">
        <f>RTM_PXI!H78</f>
        <v>0</v>
      </c>
      <c r="AN78" s="35">
        <f>RTM_PXI!N78</f>
        <v>0</v>
      </c>
      <c r="AO78" s="148">
        <f>GDAM_IEX!H78</f>
        <v>84.76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5.0898399999999997</v>
      </c>
      <c r="E79">
        <f>GT_NG!P79</f>
        <v>-0.10416666666666666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99.609999999999985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1084.1731756521001</v>
      </c>
      <c r="P79" s="37">
        <v>117.28</v>
      </c>
      <c r="Q79" s="37">
        <v>38.084475261487839</v>
      </c>
      <c r="R79" s="39">
        <v>0</v>
      </c>
      <c r="S79" s="39">
        <v>0</v>
      </c>
      <c r="T79" s="38">
        <f>SUMPRODUCT(LTA!J79:AN79,LTA!J$101:AN$101,LTA!J$103:AN$103)</f>
        <v>50</v>
      </c>
      <c r="U79" s="38">
        <f>SUMPRODUCT(LTA!J79:AN79,LTA!J$102:AN$102,LTA!J$103:AN$103)</f>
        <v>97.27000000000001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73.31</v>
      </c>
      <c r="Z79" s="35">
        <f>IEX!N79</f>
        <v>0</v>
      </c>
      <c r="AA79" s="76">
        <f>STOA!H79</f>
        <v>0.62</v>
      </c>
      <c r="AB79" s="76">
        <f>-STOA!N79</f>
        <v>-86.51</v>
      </c>
      <c r="AC79">
        <f t="shared" si="3"/>
        <v>15.372493568009272</v>
      </c>
      <c r="AD79">
        <f t="shared" si="4"/>
        <v>1462.3008306789116</v>
      </c>
      <c r="AE79">
        <f>'IDT-1'!B79</f>
        <v>0</v>
      </c>
      <c r="AF79" s="25"/>
      <c r="AG79">
        <f t="shared" si="5"/>
        <v>1462.3008306789116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-159</v>
      </c>
      <c r="AM79" s="35">
        <f>RTM_PXI!H79</f>
        <v>0</v>
      </c>
      <c r="AN79" s="35">
        <f>RTM_PXI!N79</f>
        <v>0</v>
      </c>
      <c r="AO79" s="148">
        <f>GDAM_IEX!H79</f>
        <v>157.85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5.0898399999999997</v>
      </c>
      <c r="E80">
        <f>GT_NG!P80</f>
        <v>-0.10416666666666666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99.609999999999985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1073.3596394647025</v>
      </c>
      <c r="P80" s="37">
        <v>117.28</v>
      </c>
      <c r="Q80" s="37">
        <v>38.084475261487839</v>
      </c>
      <c r="R80" s="39">
        <v>0</v>
      </c>
      <c r="S80" s="39">
        <v>0</v>
      </c>
      <c r="T80" s="38">
        <f>SUMPRODUCT(LTA!J80:AN80,LTA!J$101:AN$101,LTA!J$103:AN$103)</f>
        <v>49.66</v>
      </c>
      <c r="U80" s="38">
        <f>SUMPRODUCT(LTA!J80:AN80,LTA!J$102:AN$102,LTA!J$103:AN$103)</f>
        <v>96.77000000000001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52.8</v>
      </c>
      <c r="Z80" s="35">
        <f>IEX!N80</f>
        <v>0</v>
      </c>
      <c r="AA80" s="76">
        <f>STOA!H80</f>
        <v>0.62</v>
      </c>
      <c r="AB80" s="76">
        <f>-STOA!N80</f>
        <v>-86.51</v>
      </c>
      <c r="AC80">
        <f t="shared" si="3"/>
        <v>15.379402577160592</v>
      </c>
      <c r="AD80">
        <f t="shared" si="4"/>
        <v>1453.1403854823627</v>
      </c>
      <c r="AE80">
        <f>'IDT-1'!B80</f>
        <v>0</v>
      </c>
      <c r="AF80" s="25"/>
      <c r="AG80">
        <f t="shared" si="5"/>
        <v>1453.1403854823627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-164</v>
      </c>
      <c r="AM80" s="35">
        <f>RTM_PXI!H80</f>
        <v>0</v>
      </c>
      <c r="AN80" s="35">
        <f>RTM_PXI!N80</f>
        <v>0</v>
      </c>
      <c r="AO80" s="148">
        <f>GDAM_IEX!H80</f>
        <v>185.86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5.0898399999999997</v>
      </c>
      <c r="E81">
        <f>GT_NG!P81</f>
        <v>-0.10416666666666666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84.000000000000014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1038.5677445771698</v>
      </c>
      <c r="P81" s="37">
        <v>117.28</v>
      </c>
      <c r="Q81" s="37">
        <v>38.084475261487839</v>
      </c>
      <c r="R81" s="39">
        <v>0</v>
      </c>
      <c r="S81" s="39">
        <v>0</v>
      </c>
      <c r="T81" s="38">
        <f>SUMPRODUCT(LTA!J81:AN81,LTA!J$101:AN$101,LTA!J$103:AN$103)</f>
        <v>48.67</v>
      </c>
      <c r="U81" s="38">
        <f>SUMPRODUCT(LTA!J81:AN81,LTA!J$102:AN$102,LTA!J$103:AN$103)</f>
        <v>78.78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45.47</v>
      </c>
      <c r="Z81" s="35">
        <f>IEX!N81</f>
        <v>0</v>
      </c>
      <c r="AA81" s="76">
        <f>STOA!H81</f>
        <v>0.62</v>
      </c>
      <c r="AB81" s="76">
        <f>-STOA!N81</f>
        <v>-86.51</v>
      </c>
      <c r="AC81">
        <f t="shared" si="3"/>
        <v>13.652202650494804</v>
      </c>
      <c r="AD81">
        <f t="shared" si="4"/>
        <v>1436.2256905214963</v>
      </c>
      <c r="AE81">
        <f>'IDT-1'!B81</f>
        <v>0</v>
      </c>
      <c r="AF81" s="25"/>
      <c r="AG81">
        <f t="shared" si="5"/>
        <v>1436.2256905214963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-63</v>
      </c>
      <c r="AM81" s="35">
        <f>RTM_PXI!H81</f>
        <v>0</v>
      </c>
      <c r="AN81" s="35">
        <f>RTM_PXI!N81</f>
        <v>0</v>
      </c>
      <c r="AO81" s="148">
        <f>GDAM_IEX!H81</f>
        <v>142.93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5.0898399999999997</v>
      </c>
      <c r="E82">
        <f>GT_NG!P82</f>
        <v>-0.10416666666666666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84.000000000000014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1037.6893496458076</v>
      </c>
      <c r="P82" s="37">
        <v>117.28</v>
      </c>
      <c r="Q82" s="37">
        <v>38.084475261487839</v>
      </c>
      <c r="R82" s="39">
        <v>0</v>
      </c>
      <c r="S82" s="39">
        <v>0</v>
      </c>
      <c r="T82" s="38">
        <f>SUMPRODUCT(LTA!J82:AN82,LTA!J$101:AN$101,LTA!J$103:AN$103)</f>
        <v>47.33</v>
      </c>
      <c r="U82" s="38">
        <f>SUMPRODUCT(LTA!J82:AN82,LTA!J$102:AN$102,LTA!J$103:AN$103)</f>
        <v>77.47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139.77000000000001</v>
      </c>
      <c r="Z82" s="35">
        <f>IEX!N82</f>
        <v>0</v>
      </c>
      <c r="AA82" s="76">
        <f>STOA!H82</f>
        <v>0.62</v>
      </c>
      <c r="AB82" s="76">
        <f>-STOA!N82</f>
        <v>-86.51</v>
      </c>
      <c r="AC82">
        <f t="shared" si="3"/>
        <v>13.40587989689976</v>
      </c>
      <c r="AD82">
        <f t="shared" si="4"/>
        <v>1412.9236183437288</v>
      </c>
      <c r="AE82">
        <f>'IDT-1'!B82</f>
        <v>3.9860000000000002</v>
      </c>
      <c r="AF82" s="25"/>
      <c r="AG82">
        <f t="shared" si="5"/>
        <v>1416.9096183437289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-59</v>
      </c>
      <c r="AM82" s="35">
        <f>RTM_PXI!H82</f>
        <v>0</v>
      </c>
      <c r="AN82" s="35">
        <f>RTM_PXI!N82</f>
        <v>0</v>
      </c>
      <c r="AO82" s="148">
        <f>GDAM_IEX!H82</f>
        <v>24.61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5.0898399999999997</v>
      </c>
      <c r="E83">
        <f>GT_NG!P83</f>
        <v>-0.10416666666666666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84.003886909444262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1018.2535622626655</v>
      </c>
      <c r="P83" s="37">
        <v>117.28</v>
      </c>
      <c r="Q83" s="37">
        <v>38.084475261487839</v>
      </c>
      <c r="R83" s="39">
        <v>0</v>
      </c>
      <c r="S83" s="39">
        <v>0</v>
      </c>
      <c r="T83" s="38">
        <f>SUMPRODUCT(LTA!J83:AN83,LTA!J$101:AN$101,LTA!J$103:AN$103)</f>
        <v>51.989999999999995</v>
      </c>
      <c r="U83" s="38">
        <f>SUMPRODUCT(LTA!J83:AN83,LTA!J$102:AN$102,LTA!J$103:AN$103)</f>
        <v>78.86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88.44</v>
      </c>
      <c r="Z83" s="35">
        <f>IEX!N83</f>
        <v>0</v>
      </c>
      <c r="AA83" s="76">
        <f>STOA!H83</f>
        <v>0.62</v>
      </c>
      <c r="AB83" s="76">
        <f>-STOA!N83</f>
        <v>-86.51</v>
      </c>
      <c r="AC83">
        <f t="shared" si="3"/>
        <v>12.402577660183347</v>
      </c>
      <c r="AD83">
        <f t="shared" si="4"/>
        <v>1363.6050201067474</v>
      </c>
      <c r="AE83">
        <f>'IDT-1'!B83</f>
        <v>42.238</v>
      </c>
      <c r="AF83" s="25"/>
      <c r="AG83">
        <f t="shared" si="5"/>
        <v>1405.8430201067474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-20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5.0898399999999997</v>
      </c>
      <c r="E84">
        <f>GT_NG!P84</f>
        <v>-0.10416666666666666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84.003886909444262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961.64848074673728</v>
      </c>
      <c r="P84" s="37">
        <v>117.28</v>
      </c>
      <c r="Q84" s="37">
        <v>38.084475261487839</v>
      </c>
      <c r="R84" s="39">
        <v>0</v>
      </c>
      <c r="S84" s="39">
        <v>0</v>
      </c>
      <c r="T84" s="38">
        <f>SUMPRODUCT(LTA!J84:AN84,LTA!J$101:AN$101,LTA!J$103:AN$103)</f>
        <v>52.67</v>
      </c>
      <c r="U84" s="38">
        <f>SUMPRODUCT(LTA!J84:AN84,LTA!J$102:AN$102,LTA!J$103:AN$103)</f>
        <v>79.27000000000001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30.76</v>
      </c>
      <c r="Z84" s="35">
        <f>IEX!N84</f>
        <v>0</v>
      </c>
      <c r="AA84" s="76">
        <f>STOA!H84</f>
        <v>0.62</v>
      </c>
      <c r="AB84" s="76">
        <f>-STOA!N84</f>
        <v>-86.51</v>
      </c>
      <c r="AC84">
        <f t="shared" si="3"/>
        <v>11.512423658707023</v>
      </c>
      <c r="AD84">
        <f t="shared" si="4"/>
        <v>1290.5300925922954</v>
      </c>
      <c r="AE84">
        <f>'IDT-1'!B84</f>
        <v>91.786000000000001</v>
      </c>
      <c r="AF84" s="25"/>
      <c r="AG84">
        <f t="shared" si="5"/>
        <v>1382.3160925922955</v>
      </c>
      <c r="AI84" s="35">
        <f>PXIL!H84</f>
        <v>0</v>
      </c>
      <c r="AJ84" s="35">
        <f>PXIL!N84</f>
        <v>0</v>
      </c>
      <c r="AK84" s="35">
        <f>RTM_IEX!H84</f>
        <v>19.23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5.0898399999999997</v>
      </c>
      <c r="E85">
        <f>GT_NG!P85</f>
        <v>-0.10416666666666666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84.003886909444262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949.87045630681871</v>
      </c>
      <c r="P85" s="37">
        <v>117.28</v>
      </c>
      <c r="Q85" s="37">
        <v>38.084475261487839</v>
      </c>
      <c r="R85" s="39">
        <v>0</v>
      </c>
      <c r="S85" s="39">
        <v>0</v>
      </c>
      <c r="T85" s="38">
        <f>SUMPRODUCT(LTA!J85:AN85,LTA!J$101:AN$101,LTA!J$103:AN$103)</f>
        <v>52.33</v>
      </c>
      <c r="U85" s="38">
        <f>SUMPRODUCT(LTA!J85:AN85,LTA!J$102:AN$102,LTA!J$103:AN$103)</f>
        <v>90.47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14.42</v>
      </c>
      <c r="Z85" s="35">
        <f>IEX!N85</f>
        <v>0</v>
      </c>
      <c r="AA85" s="76">
        <f>STOA!H85</f>
        <v>0.62</v>
      </c>
      <c r="AB85" s="76">
        <f>-STOA!N85</f>
        <v>-86.51</v>
      </c>
      <c r="AC85">
        <f t="shared" si="3"/>
        <v>11.290707614336492</v>
      </c>
      <c r="AD85">
        <f t="shared" si="4"/>
        <v>1246.2637841967476</v>
      </c>
      <c r="AE85">
        <f>'IDT-1'!B85</f>
        <v>82</v>
      </c>
      <c r="AF85" s="25"/>
      <c r="AG85">
        <f t="shared" si="5"/>
        <v>1328.2637841967476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-8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5.0898399999999997</v>
      </c>
      <c r="E86">
        <f>GT_NG!P86</f>
        <v>-0.10416666666666666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84.003886909444262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915.51043686892046</v>
      </c>
      <c r="P86" s="37">
        <v>117.28</v>
      </c>
      <c r="Q86" s="37">
        <v>38.084475261487839</v>
      </c>
      <c r="R86" s="39">
        <v>0</v>
      </c>
      <c r="S86" s="39">
        <v>0</v>
      </c>
      <c r="T86" s="38">
        <f>SUMPRODUCT(LTA!J86:AN86,LTA!J$101:AN$101,LTA!J$103:AN$103)</f>
        <v>51.33</v>
      </c>
      <c r="U86" s="38">
        <f>SUMPRODUCT(LTA!J86:AN86,LTA!J$102:AN$102,LTA!J$103:AN$103)</f>
        <v>89.87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14.42</v>
      </c>
      <c r="Z86" s="35">
        <f>IEX!N86</f>
        <v>0</v>
      </c>
      <c r="AA86" s="76">
        <f>STOA!H86</f>
        <v>0.62</v>
      </c>
      <c r="AB86" s="76">
        <f>-STOA!N86</f>
        <v>-86.51</v>
      </c>
      <c r="AC86">
        <f t="shared" si="3"/>
        <v>11.022286916460054</v>
      </c>
      <c r="AD86">
        <f t="shared" si="4"/>
        <v>1228.1821854567256</v>
      </c>
      <c r="AE86">
        <f>'IDT-1'!B86</f>
        <v>79</v>
      </c>
      <c r="AF86" s="25"/>
      <c r="AG86">
        <f t="shared" si="5"/>
        <v>1307.1821854567256</v>
      </c>
      <c r="AI86" s="35">
        <f>PXIL!H86</f>
        <v>0</v>
      </c>
      <c r="AJ86" s="35">
        <f>PXIL!N86</f>
        <v>0</v>
      </c>
      <c r="AK86" s="35">
        <f>RTM_IEX!H86</f>
        <v>9.61</v>
      </c>
      <c r="AL86" s="35">
        <f>RTM_IEX!N86</f>
        <v>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5.0898399999999997</v>
      </c>
      <c r="E87">
        <f>GT_NG!P87</f>
        <v>-0.10416666666666666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84.003886909444262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874.88380791483848</v>
      </c>
      <c r="P87" s="37">
        <v>117.28</v>
      </c>
      <c r="Q87" s="37">
        <v>38.090000000000003</v>
      </c>
      <c r="R87" s="39">
        <v>0</v>
      </c>
      <c r="S87" s="39">
        <v>0</v>
      </c>
      <c r="T87" s="38">
        <f>SUMPRODUCT(LTA!J87:AN87,LTA!J$101:AN$101,LTA!J$103:AN$103)</f>
        <v>52</v>
      </c>
      <c r="U87" s="38">
        <f>SUMPRODUCT(LTA!J87:AN87,LTA!J$102:AN$102,LTA!J$103:AN$103)</f>
        <v>89.67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221.1</v>
      </c>
      <c r="Z87" s="35">
        <f>IEX!N87</f>
        <v>0</v>
      </c>
      <c r="AA87" s="76">
        <f>STOA!H87</f>
        <v>0.57999999999999996</v>
      </c>
      <c r="AB87" s="76">
        <f>-STOA!N87</f>
        <v>-86.51</v>
      </c>
      <c r="AC87">
        <f t="shared" si="3"/>
        <v>13.488030592230089</v>
      </c>
      <c r="AD87">
        <f t="shared" si="4"/>
        <v>1224.5953375653858</v>
      </c>
      <c r="AE87">
        <f>'IDT-1'!B87</f>
        <v>36</v>
      </c>
      <c r="AF87" s="25"/>
      <c r="AG87">
        <f t="shared" si="5"/>
        <v>1260.5953375653858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-158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5.0898399999999997</v>
      </c>
      <c r="E88">
        <f>GT_NG!P88</f>
        <v>-0.10416666666666666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84.003886909444262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817.82615731474823</v>
      </c>
      <c r="P88" s="37">
        <v>117.28</v>
      </c>
      <c r="Q88" s="37">
        <v>38.090000000000003</v>
      </c>
      <c r="R88" s="39">
        <v>0</v>
      </c>
      <c r="S88" s="39">
        <v>0</v>
      </c>
      <c r="T88" s="38">
        <f>SUMPRODUCT(LTA!J88:AN88,LTA!J$101:AN$101,LTA!J$103:AN$103)</f>
        <v>50.67</v>
      </c>
      <c r="U88" s="38">
        <f>SUMPRODUCT(LTA!J88:AN88,LTA!J$102:AN$102,LTA!J$103:AN$103)</f>
        <v>89.18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198.02</v>
      </c>
      <c r="Z88" s="35">
        <f>IEX!N88</f>
        <v>0</v>
      </c>
      <c r="AA88" s="76">
        <f>STOA!H88</f>
        <v>0.57999999999999996</v>
      </c>
      <c r="AB88" s="76">
        <f>-STOA!N88</f>
        <v>-86.51</v>
      </c>
      <c r="AC88">
        <f t="shared" si="3"/>
        <v>12.23557809150625</v>
      </c>
      <c r="AD88">
        <f t="shared" si="4"/>
        <v>1221.8901394660195</v>
      </c>
      <c r="AE88">
        <f>'IDT-1'!B88</f>
        <v>15</v>
      </c>
      <c r="AF88" s="25"/>
      <c r="AG88">
        <f t="shared" si="5"/>
        <v>1236.8901394660195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-80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5.0898399999999997</v>
      </c>
      <c r="E89">
        <f>GT_NG!P89</f>
        <v>-0.10416666666666666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84.003886909444262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763.50391120043241</v>
      </c>
      <c r="P89" s="37">
        <v>117.28</v>
      </c>
      <c r="Q89" s="37">
        <v>38.090000000000003</v>
      </c>
      <c r="R89" s="39">
        <v>0</v>
      </c>
      <c r="S89" s="39">
        <v>0</v>
      </c>
      <c r="T89" s="38">
        <f>SUMPRODUCT(LTA!J89:AN89,LTA!J$101:AN$101,LTA!J$103:AN$103)</f>
        <v>49.34</v>
      </c>
      <c r="U89" s="38">
        <f>SUMPRODUCT(LTA!J89:AN89,LTA!J$102:AN$102,LTA!J$103:AN$103)</f>
        <v>88.38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176.88</v>
      </c>
      <c r="Z89" s="35">
        <f>IEX!N89</f>
        <v>0</v>
      </c>
      <c r="AA89" s="76">
        <f>STOA!H89</f>
        <v>0.57999999999999996</v>
      </c>
      <c r="AB89" s="76">
        <f>-STOA!N89</f>
        <v>-86.51</v>
      </c>
      <c r="AC89">
        <f t="shared" si="3"/>
        <v>11.14295683829312</v>
      </c>
      <c r="AD89">
        <f t="shared" si="4"/>
        <v>1207.3905146049167</v>
      </c>
      <c r="AE89">
        <f>'IDT-1'!B89</f>
        <v>0</v>
      </c>
      <c r="AF89" s="25"/>
      <c r="AG89">
        <f t="shared" si="5"/>
        <v>1207.3905146049167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-18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5.0898399999999997</v>
      </c>
      <c r="E90">
        <f>GT_NG!P90</f>
        <v>-0.10416666666666666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84.003886909444262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686.70391120043246</v>
      </c>
      <c r="P90" s="37">
        <v>117.28</v>
      </c>
      <c r="Q90" s="37">
        <v>38.090000000000003</v>
      </c>
      <c r="R90" s="39">
        <v>0</v>
      </c>
      <c r="S90" s="39">
        <v>0</v>
      </c>
      <c r="T90" s="38">
        <f>SUMPRODUCT(LTA!J90:AN90,LTA!J$101:AN$101,LTA!J$103:AN$103)</f>
        <v>48.67</v>
      </c>
      <c r="U90" s="38">
        <f>SUMPRODUCT(LTA!J90:AN90,LTA!J$102:AN$102,LTA!J$103:AN$103)</f>
        <v>87.56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149.96</v>
      </c>
      <c r="Z90" s="35">
        <f>IEX!N90</f>
        <v>0</v>
      </c>
      <c r="AA90" s="76">
        <f>STOA!H90</f>
        <v>0.57999999999999996</v>
      </c>
      <c r="AB90" s="76">
        <f>-STOA!N90</f>
        <v>-86.51</v>
      </c>
      <c r="AC90">
        <f t="shared" si="3"/>
        <v>10.593201109206241</v>
      </c>
      <c r="AD90">
        <f t="shared" si="4"/>
        <v>1173.6002703340034</v>
      </c>
      <c r="AE90">
        <f>'IDT-1'!B90</f>
        <v>0</v>
      </c>
      <c r="AF90" s="25"/>
      <c r="AG90">
        <f t="shared" si="5"/>
        <v>1173.6002703340034</v>
      </c>
      <c r="AI90" s="35">
        <f>PXIL!H90</f>
        <v>0</v>
      </c>
      <c r="AJ90" s="35">
        <f>PXIL!N90</f>
        <v>0</v>
      </c>
      <c r="AK90" s="35">
        <f>RTM_IEX!H90</f>
        <v>52.87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6.6752000000000002</v>
      </c>
      <c r="E91">
        <f>GT_NG!P91</f>
        <v>-4.0000000000000008E-2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84.003886909444262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695.5702121881618</v>
      </c>
      <c r="P91" s="37">
        <v>117.28</v>
      </c>
      <c r="Q91" s="37">
        <v>38.090000000000003</v>
      </c>
      <c r="R91" s="39">
        <v>0</v>
      </c>
      <c r="S91" s="39">
        <v>0</v>
      </c>
      <c r="T91" s="38">
        <f>SUMPRODUCT(LTA!J91:AN91,LTA!J$101:AN$101,LTA!J$103:AN$103)</f>
        <v>49.33</v>
      </c>
      <c r="U91" s="38">
        <f>SUMPRODUCT(LTA!J91:AN91,LTA!J$102:AN$102,LTA!J$103:AN$103)</f>
        <v>85.78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166.31</v>
      </c>
      <c r="Z91" s="35">
        <f>IEX!N91</f>
        <v>0</v>
      </c>
      <c r="AA91" s="76">
        <f>STOA!H91</f>
        <v>0.53</v>
      </c>
      <c r="AB91" s="76">
        <f>-STOA!N91</f>
        <v>-132.23000000000002</v>
      </c>
      <c r="AC91">
        <f t="shared" si="3"/>
        <v>11.107037102201399</v>
      </c>
      <c r="AD91">
        <f t="shared" si="4"/>
        <v>1147.2922619954045</v>
      </c>
      <c r="AE91">
        <f>'IDT-1'!B91</f>
        <v>0</v>
      </c>
      <c r="AF91" s="25"/>
      <c r="AG91">
        <f t="shared" si="5"/>
        <v>1147.2922619954045</v>
      </c>
      <c r="AI91" s="35">
        <f>PXIL!H91</f>
        <v>0</v>
      </c>
      <c r="AJ91" s="35">
        <f>PXIL!N91</f>
        <v>0</v>
      </c>
      <c r="AK91" s="35">
        <f>RTM_IEX!H91</f>
        <v>47.1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10.263120000000001</v>
      </c>
      <c r="E92">
        <f>GT_NG!P92</f>
        <v>-4.0000000000000008E-2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84.003886909444262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695.41021218816184</v>
      </c>
      <c r="P92" s="37">
        <v>117.28</v>
      </c>
      <c r="Q92" s="37">
        <v>38.090000000000003</v>
      </c>
      <c r="R92" s="39">
        <v>0</v>
      </c>
      <c r="S92" s="39">
        <v>0</v>
      </c>
      <c r="T92" s="38">
        <f>SUMPRODUCT(LTA!J92:AN92,LTA!J$101:AN$101,LTA!J$103:AN$103)</f>
        <v>49.33</v>
      </c>
      <c r="U92" s="38">
        <f>SUMPRODUCT(LTA!J92:AN92,LTA!J$102:AN$102,LTA!J$103:AN$103)</f>
        <v>86.070000000000007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124.97</v>
      </c>
      <c r="Z92" s="35">
        <f>IEX!N92</f>
        <v>0</v>
      </c>
      <c r="AA92" s="76">
        <f>STOA!H92</f>
        <v>0.53</v>
      </c>
      <c r="AB92" s="76">
        <f>-STOA!N92</f>
        <v>-132.23000000000002</v>
      </c>
      <c r="AC92">
        <f t="shared" si="3"/>
        <v>10.798608878201399</v>
      </c>
      <c r="AD92">
        <f t="shared" si="4"/>
        <v>1108.058610219405</v>
      </c>
      <c r="AE92">
        <f>'IDT-1'!B92</f>
        <v>0</v>
      </c>
      <c r="AF92" s="25"/>
      <c r="AG92">
        <f t="shared" si="5"/>
        <v>1108.058610219405</v>
      </c>
      <c r="AI92" s="35">
        <f>PXIL!H92</f>
        <v>0</v>
      </c>
      <c r="AJ92" s="35">
        <f>PXIL!N92</f>
        <v>0</v>
      </c>
      <c r="AK92" s="35">
        <f>RTM_IEX!H92</f>
        <v>45.18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10.263120000000001</v>
      </c>
      <c r="E93">
        <f>GT_NG!P93</f>
        <v>-4.0000000000000008E-2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84.003886909444262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694.17746060766308</v>
      </c>
      <c r="P93" s="37">
        <v>117.28</v>
      </c>
      <c r="Q93" s="37">
        <v>38.090000000000003</v>
      </c>
      <c r="R93" s="39">
        <v>0</v>
      </c>
      <c r="S93" s="39">
        <v>0</v>
      </c>
      <c r="T93" s="38">
        <f>SUMPRODUCT(LTA!J93:AN93,LTA!J$101:AN$101,LTA!J$103:AN$103)</f>
        <v>50.010000000000005</v>
      </c>
      <c r="U93" s="38">
        <f>SUMPRODUCT(LTA!J93:AN93,LTA!J$102:AN$102,LTA!J$103:AN$103)</f>
        <v>86.56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98.06</v>
      </c>
      <c r="Z93" s="35">
        <f>IEX!N93</f>
        <v>0</v>
      </c>
      <c r="AA93" s="76">
        <f>STOA!H93</f>
        <v>0.53</v>
      </c>
      <c r="AB93" s="76">
        <f>-STOA!N93</f>
        <v>-132.23000000000002</v>
      </c>
      <c r="AC93">
        <f t="shared" si="3"/>
        <v>10.588221415873509</v>
      </c>
      <c r="AD93">
        <f t="shared" si="4"/>
        <v>1081.2962461012339</v>
      </c>
      <c r="AE93">
        <f>'IDT-1'!B93</f>
        <v>0</v>
      </c>
      <c r="AF93" s="25"/>
      <c r="AG93">
        <f t="shared" si="5"/>
        <v>1081.2962461012339</v>
      </c>
      <c r="AI93" s="35">
        <f>PXIL!H93</f>
        <v>0</v>
      </c>
      <c r="AJ93" s="35">
        <f>PXIL!N93</f>
        <v>0</v>
      </c>
      <c r="AK93" s="35">
        <f>RTM_IEX!H93</f>
        <v>45.18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10.263120000000001</v>
      </c>
      <c r="E94">
        <f>GT_NG!P94</f>
        <v>-4.0000000000000008E-2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84.003886909444262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694.17746060766308</v>
      </c>
      <c r="P94" s="37">
        <v>117.28</v>
      </c>
      <c r="Q94" s="37">
        <v>38.090000000000003</v>
      </c>
      <c r="R94" s="39">
        <v>0</v>
      </c>
      <c r="S94" s="39">
        <v>0</v>
      </c>
      <c r="T94" s="38">
        <f>SUMPRODUCT(LTA!J94:AN94,LTA!J$101:AN$101,LTA!J$103:AN$103)</f>
        <v>50.33</v>
      </c>
      <c r="U94" s="38">
        <f>SUMPRODUCT(LTA!J94:AN94,LTA!J$102:AN$102,LTA!J$103:AN$103)</f>
        <v>86.17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67.290000000000006</v>
      </c>
      <c r="Z94" s="35">
        <f>IEX!N94</f>
        <v>0</v>
      </c>
      <c r="AA94" s="76">
        <f>STOA!H94</f>
        <v>0.53</v>
      </c>
      <c r="AB94" s="76">
        <f>-STOA!N94</f>
        <v>-132.23000000000002</v>
      </c>
      <c r="AC94">
        <f t="shared" si="3"/>
        <v>10.332693415873509</v>
      </c>
      <c r="AD94">
        <f t="shared" si="4"/>
        <v>1048.7917741012338</v>
      </c>
      <c r="AE94">
        <f>'IDT-1'!B94</f>
        <v>0</v>
      </c>
      <c r="AF94" s="25"/>
      <c r="AG94">
        <f t="shared" si="5"/>
        <v>1048.7917741012338</v>
      </c>
      <c r="AI94" s="35">
        <f>PXIL!H94</f>
        <v>0</v>
      </c>
      <c r="AJ94" s="35">
        <f>PXIL!N94</f>
        <v>0</v>
      </c>
      <c r="AK94" s="35">
        <f>RTM_IEX!H94</f>
        <v>43.26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10.263120000000001</v>
      </c>
      <c r="E95">
        <f>GT_NG!P95</f>
        <v>-4.0000000000000008E-2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84.003886909444262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697.1965147233642</v>
      </c>
      <c r="P95" s="37">
        <v>117.28</v>
      </c>
      <c r="Q95" s="37">
        <v>38.083962593120937</v>
      </c>
      <c r="R95" s="39">
        <v>0</v>
      </c>
      <c r="S95" s="39">
        <v>0</v>
      </c>
      <c r="T95" s="38">
        <f>SUMPRODUCT(LTA!J95:AN95,LTA!J$101:AN$101,LTA!J$103:AN$103)</f>
        <v>50.33</v>
      </c>
      <c r="U95" s="38">
        <f>SUMPRODUCT(LTA!J95:AN95,LTA!J$102:AN$102,LTA!J$103:AN$103)</f>
        <v>86.25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23.07</v>
      </c>
      <c r="Z95" s="35">
        <f>IEX!N95</f>
        <v>0</v>
      </c>
      <c r="AA95" s="76">
        <f>STOA!H95</f>
        <v>0.48</v>
      </c>
      <c r="AB95" s="76">
        <f>-STOA!N95</f>
        <v>-132.23000000000002</v>
      </c>
      <c r="AC95">
        <f t="shared" si="3"/>
        <v>9.9890489462023204</v>
      </c>
      <c r="AD95">
        <f t="shared" si="4"/>
        <v>1005.0784352797272</v>
      </c>
      <c r="AE95">
        <f>'IDT-1'!B95</f>
        <v>0</v>
      </c>
      <c r="AF95" s="25"/>
      <c r="AG95">
        <f t="shared" si="5"/>
        <v>1005.0784352797272</v>
      </c>
      <c r="AI95" s="35">
        <f>PXIL!H95</f>
        <v>0</v>
      </c>
      <c r="AJ95" s="35">
        <f>PXIL!N95</f>
        <v>0</v>
      </c>
      <c r="AK95" s="35">
        <f>RTM_IEX!H95</f>
        <v>40.380000000000003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10.263120000000001</v>
      </c>
      <c r="E96">
        <f>GT_NG!P96</f>
        <v>-4.0000000000000008E-2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84.003886909444262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697.1965147233642</v>
      </c>
      <c r="P96" s="37">
        <v>117.28</v>
      </c>
      <c r="Q96" s="37">
        <v>38.083962593120937</v>
      </c>
      <c r="R96" s="39">
        <v>0</v>
      </c>
      <c r="S96" s="39">
        <v>0</v>
      </c>
      <c r="T96" s="38">
        <f>SUMPRODUCT(LTA!J96:AN96,LTA!J$101:AN$101,LTA!J$103:AN$103)</f>
        <v>50.33</v>
      </c>
      <c r="U96" s="38">
        <f>SUMPRODUCT(LTA!J96:AN96,LTA!J$102:AN$102,LTA!J$103:AN$103)</f>
        <v>85.76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-132.23000000000002</v>
      </c>
      <c r="AC96">
        <f t="shared" si="3"/>
        <v>9.7303229462023211</v>
      </c>
      <c r="AD96">
        <f t="shared" si="4"/>
        <v>972.16716127972711</v>
      </c>
      <c r="AE96">
        <f>'IDT-1'!B96</f>
        <v>0</v>
      </c>
      <c r="AF96" s="25"/>
      <c r="AG96">
        <f t="shared" si="5"/>
        <v>972.16716127972711</v>
      </c>
      <c r="AI96" s="35">
        <f>PXIL!H96</f>
        <v>0</v>
      </c>
      <c r="AJ96" s="35">
        <f>PXIL!N96</f>
        <v>0</v>
      </c>
      <c r="AK96" s="35">
        <f>RTM_IEX!H96</f>
        <v>30.77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10.263120000000001</v>
      </c>
      <c r="E97">
        <f>GT_NG!P97</f>
        <v>-4.0000000000000008E-2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84.003886909444262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698.89618466091997</v>
      </c>
      <c r="P97" s="37">
        <v>117.28</v>
      </c>
      <c r="Q97" s="37">
        <v>38.083962593120937</v>
      </c>
      <c r="R97" s="39">
        <v>0</v>
      </c>
      <c r="S97" s="39">
        <v>0</v>
      </c>
      <c r="T97" s="38">
        <f>SUMPRODUCT(LTA!J97:AN97,LTA!J$101:AN$101,LTA!J$103:AN$103)</f>
        <v>51.66</v>
      </c>
      <c r="U97" s="38">
        <f>SUMPRODUCT(LTA!J97:AN97,LTA!J$102:AN$102,LTA!J$103:AN$103)</f>
        <v>85.37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-132.23000000000002</v>
      </c>
      <c r="AC97">
        <f t="shared" si="3"/>
        <v>9.5109063717152562</v>
      </c>
      <c r="AD97">
        <f t="shared" si="4"/>
        <v>944.25624779176997</v>
      </c>
      <c r="AE97">
        <f>'IDT-1'!B97</f>
        <v>0</v>
      </c>
      <c r="AF97" s="25"/>
      <c r="AG97">
        <f t="shared" si="5"/>
        <v>944.25624779176997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10.263120000000001</v>
      </c>
      <c r="E98">
        <f>GT_NG!P98</f>
        <v>-4.0000000000000008E-2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84.003886909444262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698.89618466091997</v>
      </c>
      <c r="P98" s="37">
        <v>117.28</v>
      </c>
      <c r="Q98" s="37">
        <v>38.083962593120937</v>
      </c>
      <c r="R98" s="39">
        <v>0</v>
      </c>
      <c r="S98" s="39">
        <v>0</v>
      </c>
      <c r="T98" s="38">
        <f>SUMPRODUCT(LTA!J98:AN98,LTA!J$101:AN$101,LTA!J$103:AN$103)</f>
        <v>51.34</v>
      </c>
      <c r="U98" s="38">
        <f>SUMPRODUCT(LTA!J98:AN98,LTA!J$102:AN$102,LTA!J$103:AN$103)</f>
        <v>85.36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-132.23000000000002</v>
      </c>
      <c r="AC98">
        <f t="shared" si="3"/>
        <v>9.7756171933238036</v>
      </c>
      <c r="AD98">
        <f t="shared" si="4"/>
        <v>909.66153697016148</v>
      </c>
      <c r="AE98">
        <f>'IDT-1'!B98</f>
        <v>0</v>
      </c>
      <c r="AF98" s="25"/>
      <c r="AG98">
        <f t="shared" si="5"/>
        <v>909.66153697016148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-34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0.12629686999999984</v>
      </c>
      <c r="E99">
        <f t="shared" si="6"/>
        <v>-1.8422916666666687E-3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2.02582333178171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19.681246109847617</v>
      </c>
      <c r="P99" s="37">
        <f t="shared" si="6"/>
        <v>2.2914617903425447</v>
      </c>
      <c r="Q99" s="37">
        <f t="shared" si="6"/>
        <v>0.76211284357291487</v>
      </c>
      <c r="R99" s="39">
        <f t="shared" si="6"/>
        <v>0.48749369984160512</v>
      </c>
      <c r="S99" s="39">
        <f t="shared" si="6"/>
        <v>0</v>
      </c>
      <c r="T99" s="38">
        <f t="shared" si="6"/>
        <v>4.5564675000000028</v>
      </c>
      <c r="U99" s="38">
        <f t="shared" si="6"/>
        <v>2.2338950000000004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0.47059749999999995</v>
      </c>
      <c r="Z99" s="35">
        <f t="shared" si="6"/>
        <v>-0.52615000000000001</v>
      </c>
      <c r="AA99" s="76">
        <f t="shared" si="6"/>
        <v>1.4369999999999997E-2</v>
      </c>
      <c r="AB99" s="76">
        <f t="shared" si="6"/>
        <v>-0.88482000000000038</v>
      </c>
      <c r="AC99">
        <f t="shared" si="6"/>
        <v>0.28351203986967199</v>
      </c>
      <c r="AD99">
        <f t="shared" si="6"/>
        <v>29.541522813850037</v>
      </c>
      <c r="AE99">
        <f t="shared" si="6"/>
        <v>0.28600575</v>
      </c>
      <c r="AG99">
        <f t="shared" si="6"/>
        <v>29.827528563850041</v>
      </c>
      <c r="AI99">
        <f t="shared" si="6"/>
        <v>0</v>
      </c>
      <c r="AJ99">
        <f t="shared" si="6"/>
        <v>0</v>
      </c>
      <c r="AK99">
        <f t="shared" si="6"/>
        <v>0.22302749999999999</v>
      </c>
      <c r="AL99">
        <f t="shared" si="6"/>
        <v>-1.83575</v>
      </c>
      <c r="AM99">
        <f t="shared" si="6"/>
        <v>0</v>
      </c>
      <c r="AN99">
        <f t="shared" si="6"/>
        <v>0</v>
      </c>
      <c r="AO99">
        <f t="shared" si="6"/>
        <v>0.20080500000000004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45716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2.9162499999999998</v>
      </c>
      <c r="E3">
        <f>GT_NG!Q3</f>
        <v>-2.0000000000000004E-2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649.74059136500455</v>
      </c>
      <c r="P3" s="37">
        <v>40.372282467348896</v>
      </c>
      <c r="Q3" s="37">
        <v>22.02</v>
      </c>
      <c r="R3" s="39">
        <v>0</v>
      </c>
      <c r="S3" s="39">
        <v>0</v>
      </c>
      <c r="T3" s="38">
        <f>SUMPRODUCT(LTA!J3:AN3,LTA!J$101:AN$101,LTA!J$104:AN$104)</f>
        <v>47</v>
      </c>
      <c r="U3" s="38">
        <f>SUMPRODUCT(LTA!J3:AN3,LTA!J$102:AN$102,LTA!J$104:AN$104)</f>
        <v>113.82000000000001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-341.52</v>
      </c>
      <c r="AA3" s="76">
        <f>STOA!I3</f>
        <v>0</v>
      </c>
      <c r="AB3" s="76">
        <f>-STOA!O3</f>
        <v>-87.339999999999989</v>
      </c>
      <c r="AC3">
        <f>SUMIF(B3:AB3,"&gt;0")*$AC$2-SUMIF(B3:AB3,"&lt;0")*($AC$2/(1-$AC$2))+SUMIF(AI3:AR3,"&gt;0")*$AC$2-SUMIF(AI3:AR3,"&lt;0")*($AC$2/(1-$AC$2))</f>
        <v>10.582360896512288</v>
      </c>
      <c r="AD3">
        <f>SUM(B3:AB3,AI3:AV3)-AC3</f>
        <v>484.99901236873791</v>
      </c>
      <c r="AE3">
        <f>'IDT-1'!C3</f>
        <v>0</v>
      </c>
      <c r="AF3" s="25"/>
      <c r="AG3">
        <f>SUM(AD3:AF3)</f>
        <v>484.99901236873791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0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2.3796599999999999</v>
      </c>
      <c r="E4">
        <f>GT_NG!Q4</f>
        <v>-2.0000000000000004E-2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652.1050125994949</v>
      </c>
      <c r="P4" s="37">
        <v>40.372818740399381</v>
      </c>
      <c r="Q4" s="37">
        <v>22.02</v>
      </c>
      <c r="R4" s="39">
        <v>0</v>
      </c>
      <c r="S4" s="39">
        <v>0</v>
      </c>
      <c r="T4" s="38">
        <f>SUMPRODUCT(LTA!J4:AN4,LTA!J$101:AN$101,LTA!J$104:AN$104)</f>
        <v>44.67</v>
      </c>
      <c r="U4" s="38">
        <f>SUMPRODUCT(LTA!J4:AN4,LTA!J$102:AN$102,LTA!J$104:AN$104)</f>
        <v>113.48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-367</v>
      </c>
      <c r="AA4" s="76">
        <f>STOA!I4</f>
        <v>0</v>
      </c>
      <c r="AB4" s="76">
        <f>-STOA!O4</f>
        <v>-87.339999999999989</v>
      </c>
      <c r="AC4">
        <f t="shared" ref="AC4:AC67" si="0">SUMIF(B4:AB4,"&gt;0")*$AC$2-SUMIF(B4:AB4,"&lt;0")*($AC$2/(1-$AC$2))+SUMIF(AI4:AR4,"&gt;0")*$AC$2-SUMIF(AI4:AR4,"&lt;0")*($AC$2/(1-$AC$2))</f>
        <v>10.776102552911864</v>
      </c>
      <c r="AD4">
        <f t="shared" ref="AD4:AD67" si="1">SUM(B4:AB4,AI4:AV4)-AC4</f>
        <v>458.48363821987897</v>
      </c>
      <c r="AE4">
        <f>'IDT-1'!C4</f>
        <v>0</v>
      </c>
      <c r="AF4" s="25"/>
      <c r="AG4">
        <f t="shared" ref="AG4:AG67" si="2">SUM(AD4:AF4)</f>
        <v>458.48363821987897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0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2.3796599999999999</v>
      </c>
      <c r="E5">
        <f>GT_NG!Q5</f>
        <v>-2.0000000000000004E-2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655.24683264146199</v>
      </c>
      <c r="P5" s="37">
        <v>40.372818740399381</v>
      </c>
      <c r="Q5" s="37">
        <v>22.02</v>
      </c>
      <c r="R5" s="39">
        <v>0</v>
      </c>
      <c r="S5" s="39">
        <v>0</v>
      </c>
      <c r="T5" s="38">
        <f>SUMPRODUCT(LTA!J5:AN5,LTA!J$101:AN$101,LTA!J$104:AN$104)</f>
        <v>55</v>
      </c>
      <c r="U5" s="38">
        <f>SUMPRODUCT(LTA!J5:AN5,LTA!J$102:AN$102,LTA!J$104:AN$104)</f>
        <v>122.65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-377</v>
      </c>
      <c r="AA5" s="76">
        <f>STOA!I5</f>
        <v>0</v>
      </c>
      <c r="AB5" s="76">
        <f>-STOA!O5</f>
        <v>-87.339999999999989</v>
      </c>
      <c r="AC5">
        <f t="shared" si="0"/>
        <v>11.345774663369422</v>
      </c>
      <c r="AD5">
        <f t="shared" si="1"/>
        <v>430.55578615138853</v>
      </c>
      <c r="AE5">
        <f>'IDT-1'!C5</f>
        <v>0</v>
      </c>
      <c r="AF5" s="25"/>
      <c r="AG5">
        <f t="shared" si="2"/>
        <v>430.55578615138853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-40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2.3796599999999999</v>
      </c>
      <c r="E6">
        <f>GT_NG!Q6</f>
        <v>-2.0000000000000004E-2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655.24683264146199</v>
      </c>
      <c r="P6" s="37">
        <v>40.372818740399381</v>
      </c>
      <c r="Q6" s="37">
        <v>22.02</v>
      </c>
      <c r="R6" s="39">
        <v>0</v>
      </c>
      <c r="S6" s="39">
        <v>0</v>
      </c>
      <c r="T6" s="38">
        <f>SUMPRODUCT(LTA!J6:AN6,LTA!J$101:AN$101,LTA!J$104:AN$104)</f>
        <v>55</v>
      </c>
      <c r="U6" s="38">
        <f>SUMPRODUCT(LTA!J6:AN6,LTA!J$102:AN$102,LTA!J$104:AN$104)</f>
        <v>122.82000000000001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-392</v>
      </c>
      <c r="AA6" s="76">
        <f>STOA!I6</f>
        <v>0</v>
      </c>
      <c r="AB6" s="76">
        <f>-STOA!O6</f>
        <v>-87.339999999999989</v>
      </c>
      <c r="AC6">
        <f t="shared" si="0"/>
        <v>11.425713846195466</v>
      </c>
      <c r="AD6">
        <f t="shared" si="1"/>
        <v>420.64584696856252</v>
      </c>
      <c r="AE6">
        <f>'IDT-1'!C6</f>
        <v>0</v>
      </c>
      <c r="AF6" s="25"/>
      <c r="AG6">
        <f t="shared" si="2"/>
        <v>420.64584696856252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-35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2.3796599999999999</v>
      </c>
      <c r="E7">
        <f>GT_NG!Q7</f>
        <v>-2.0000000000000004E-2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645.78683264146196</v>
      </c>
      <c r="P7" s="37">
        <v>36.229999999999997</v>
      </c>
      <c r="Q7" s="37">
        <v>22.02</v>
      </c>
      <c r="R7" s="39">
        <v>0</v>
      </c>
      <c r="S7" s="39">
        <v>0</v>
      </c>
      <c r="T7" s="38">
        <f>SUMPRODUCT(LTA!J7:AN7,LTA!J$101:AN$101,LTA!J$104:AN$104)</f>
        <v>54.33</v>
      </c>
      <c r="U7" s="38">
        <f>SUMPRODUCT(LTA!J7:AN7,LTA!J$102:AN$102,LTA!J$104:AN$104)</f>
        <v>122.98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-402</v>
      </c>
      <c r="AA7" s="76">
        <f>STOA!I7</f>
        <v>0</v>
      </c>
      <c r="AB7" s="76">
        <f>-STOA!O7</f>
        <v>-87.339999999999989</v>
      </c>
      <c r="AC7">
        <f t="shared" si="0"/>
        <v>11.354940451433372</v>
      </c>
      <c r="AD7">
        <f t="shared" si="1"/>
        <v>401.60380162292529</v>
      </c>
      <c r="AE7">
        <f>'IDT-1'!C7</f>
        <v>0</v>
      </c>
      <c r="AF7" s="25"/>
      <c r="AG7">
        <f t="shared" si="2"/>
        <v>401.60380162292529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-30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2.3796599999999999</v>
      </c>
      <c r="E8">
        <f>GT_NG!Q8</f>
        <v>-2.0000000000000004E-2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642.82028191682423</v>
      </c>
      <c r="P8" s="37">
        <v>36.229999999999997</v>
      </c>
      <c r="Q8" s="37">
        <v>22.02</v>
      </c>
      <c r="R8" s="39">
        <v>0</v>
      </c>
      <c r="S8" s="39">
        <v>0</v>
      </c>
      <c r="T8" s="38">
        <f>SUMPRODUCT(LTA!J8:AN8,LTA!J$101:AN$101,LTA!J$104:AN$104)</f>
        <v>53.33</v>
      </c>
      <c r="U8" s="38">
        <f>SUMPRODUCT(LTA!J8:AN8,LTA!J$102:AN$102,LTA!J$104:AN$104)</f>
        <v>122.65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-402</v>
      </c>
      <c r="AA8" s="76">
        <f>STOA!I8</f>
        <v>0</v>
      </c>
      <c r="AB8" s="76">
        <f>-STOA!O8</f>
        <v>-87.339999999999989</v>
      </c>
      <c r="AC8">
        <f t="shared" si="0"/>
        <v>11.400040538607241</v>
      </c>
      <c r="AD8">
        <f t="shared" si="1"/>
        <v>387.26215081111366</v>
      </c>
      <c r="AE8">
        <f>'IDT-1'!C8</f>
        <v>0</v>
      </c>
      <c r="AF8" s="25"/>
      <c r="AG8">
        <f t="shared" si="2"/>
        <v>387.26215081111366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-40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2.3796599999999999</v>
      </c>
      <c r="E9">
        <f>GT_NG!Q9</f>
        <v>-2.0000000000000004E-2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645.44312191682423</v>
      </c>
      <c r="P9" s="37">
        <v>32.682411274256623</v>
      </c>
      <c r="Q9" s="37">
        <v>11.53749945828819</v>
      </c>
      <c r="R9" s="39">
        <v>0</v>
      </c>
      <c r="S9" s="39">
        <v>0</v>
      </c>
      <c r="T9" s="38">
        <f>SUMPRODUCT(LTA!J9:AN9,LTA!J$101:AN$101,LTA!J$104:AN$104)</f>
        <v>52.33</v>
      </c>
      <c r="U9" s="38">
        <f>SUMPRODUCT(LTA!J9:AN9,LTA!J$102:AN$102,LTA!J$104:AN$104)</f>
        <v>100.5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-407</v>
      </c>
      <c r="AA9" s="76">
        <f>STOA!I9</f>
        <v>0</v>
      </c>
      <c r="AB9" s="76">
        <f>-STOA!O9</f>
        <v>-87.339999999999989</v>
      </c>
      <c r="AC9">
        <f t="shared" si="0"/>
        <v>11.03615817492984</v>
      </c>
      <c r="AD9">
        <f t="shared" si="1"/>
        <v>365.0687839073359</v>
      </c>
      <c r="AE9">
        <f>'IDT-1'!C9</f>
        <v>0</v>
      </c>
      <c r="AF9" s="25"/>
      <c r="AG9">
        <f t="shared" si="2"/>
        <v>365.0687839073359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-23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2.3796599999999999</v>
      </c>
      <c r="E10">
        <f>GT_NG!Q10</f>
        <v>-2.0000000000000004E-2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645.44312191682423</v>
      </c>
      <c r="P10" s="37">
        <v>32.682411274256623</v>
      </c>
      <c r="Q10" s="37">
        <v>11.53749945828819</v>
      </c>
      <c r="R10" s="39">
        <v>0</v>
      </c>
      <c r="S10" s="39">
        <v>0</v>
      </c>
      <c r="T10" s="38">
        <f>SUMPRODUCT(LTA!J10:AN10,LTA!J$101:AN$101,LTA!J$104:AN$104)</f>
        <v>51</v>
      </c>
      <c r="U10" s="38">
        <f>SUMPRODUCT(LTA!J10:AN10,LTA!J$102:AN$102,LTA!J$104:AN$104)</f>
        <v>100.16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-412</v>
      </c>
      <c r="AA10" s="76">
        <f>STOA!I10</f>
        <v>0</v>
      </c>
      <c r="AB10" s="76">
        <f>-STOA!O10</f>
        <v>-87.339999999999989</v>
      </c>
      <c r="AC10">
        <f t="shared" si="0"/>
        <v>11.054577448060256</v>
      </c>
      <c r="AD10">
        <f t="shared" si="1"/>
        <v>359.38036463420542</v>
      </c>
      <c r="AE10">
        <f>'IDT-1'!C10</f>
        <v>0</v>
      </c>
      <c r="AF10" s="25"/>
      <c r="AG10">
        <f t="shared" si="2"/>
        <v>359.38036463420542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-22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2.3796599999999999</v>
      </c>
      <c r="E11">
        <f>GT_NG!Q11</f>
        <v>-2.0000000000000004E-2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644.92312191682424</v>
      </c>
      <c r="P11" s="37">
        <v>32.682411274256623</v>
      </c>
      <c r="Q11" s="37">
        <v>11.53749945828819</v>
      </c>
      <c r="R11" s="39">
        <v>0</v>
      </c>
      <c r="S11" s="39">
        <v>0</v>
      </c>
      <c r="T11" s="38">
        <f>SUMPRODUCT(LTA!J11:AN11,LTA!J$101:AN$101,LTA!J$104:AN$104)</f>
        <v>49.33</v>
      </c>
      <c r="U11" s="38">
        <f>SUMPRODUCT(LTA!J11:AN11,LTA!J$102:AN$102,LTA!J$104:AN$104)</f>
        <v>94.34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-407</v>
      </c>
      <c r="AA11" s="76">
        <f>STOA!I11</f>
        <v>0</v>
      </c>
      <c r="AB11" s="76">
        <f>-STOA!O11</f>
        <v>-87.339999999999989</v>
      </c>
      <c r="AC11">
        <f t="shared" si="0"/>
        <v>10.976376811495049</v>
      </c>
      <c r="AD11">
        <f t="shared" si="1"/>
        <v>353.4485652707707</v>
      </c>
      <c r="AE11">
        <f>'IDT-1'!C11</f>
        <v>0</v>
      </c>
      <c r="AF11" s="25"/>
      <c r="AG11">
        <f t="shared" si="2"/>
        <v>353.4485652707707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2.3796599999999999</v>
      </c>
      <c r="E12">
        <f>GT_NG!Q12</f>
        <v>-2.0000000000000004E-2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644.92312191682424</v>
      </c>
      <c r="P12" s="37">
        <v>32.682411274256623</v>
      </c>
      <c r="Q12" s="37">
        <v>11.53749945828819</v>
      </c>
      <c r="R12" s="39">
        <v>0</v>
      </c>
      <c r="S12" s="39">
        <v>0</v>
      </c>
      <c r="T12" s="38">
        <f>SUMPRODUCT(LTA!J12:AN12,LTA!J$101:AN$101,LTA!J$104:AN$104)</f>
        <v>47.67</v>
      </c>
      <c r="U12" s="38">
        <f>SUMPRODUCT(LTA!J12:AN12,LTA!J$102:AN$102,LTA!J$104:AN$104)</f>
        <v>93.84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-412</v>
      </c>
      <c r="AA12" s="76">
        <f>STOA!I12</f>
        <v>0</v>
      </c>
      <c r="AB12" s="76">
        <f>-STOA!O12</f>
        <v>-87.339999999999989</v>
      </c>
      <c r="AC12">
        <f t="shared" si="0"/>
        <v>10.983112766342861</v>
      </c>
      <c r="AD12">
        <f t="shared" si="1"/>
        <v>348.28182931592283</v>
      </c>
      <c r="AE12">
        <f>'IDT-1'!C12</f>
        <v>0</v>
      </c>
      <c r="AF12" s="25"/>
      <c r="AG12">
        <f t="shared" si="2"/>
        <v>348.28182931592283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-23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2.4496499999999997</v>
      </c>
      <c r="E13">
        <f>GT_NG!Q13</f>
        <v>-2.0000000000000004E-2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644.27312191682427</v>
      </c>
      <c r="P13" s="37">
        <v>32.682411274256623</v>
      </c>
      <c r="Q13" s="37">
        <v>11.53749945828819</v>
      </c>
      <c r="R13" s="39">
        <v>0</v>
      </c>
      <c r="S13" s="39">
        <v>0</v>
      </c>
      <c r="T13" s="38">
        <f>SUMPRODUCT(LTA!J13:AN13,LTA!J$101:AN$101,LTA!J$104:AN$104)</f>
        <v>45.33</v>
      </c>
      <c r="U13" s="38">
        <f>SUMPRODUCT(LTA!J13:AN13,LTA!J$102:AN$102,LTA!J$104:AN$104)</f>
        <v>76.199999999999989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-417</v>
      </c>
      <c r="AA13" s="76">
        <f>STOA!I13</f>
        <v>0</v>
      </c>
      <c r="AB13" s="76">
        <f>-STOA!O13</f>
        <v>-87.339999999999989</v>
      </c>
      <c r="AC13">
        <f t="shared" si="0"/>
        <v>10.681240959255984</v>
      </c>
      <c r="AD13">
        <f t="shared" si="1"/>
        <v>346.02369112300966</v>
      </c>
      <c r="AE13">
        <f>'IDT-1'!C13</f>
        <v>0</v>
      </c>
      <c r="AF13" s="25"/>
      <c r="AG13">
        <f t="shared" si="2"/>
        <v>346.02369112300966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0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2.4496499999999997</v>
      </c>
      <c r="E14">
        <f>GT_NG!Q14</f>
        <v>-2.0000000000000004E-2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644.03312191682426</v>
      </c>
      <c r="P14" s="37">
        <v>32.682411274256623</v>
      </c>
      <c r="Q14" s="37">
        <v>11.53749945828819</v>
      </c>
      <c r="R14" s="39">
        <v>0</v>
      </c>
      <c r="S14" s="39">
        <v>0</v>
      </c>
      <c r="T14" s="38">
        <f>SUMPRODUCT(LTA!J14:AN14,LTA!J$101:AN$101,LTA!J$104:AN$104)</f>
        <v>43.67</v>
      </c>
      <c r="U14" s="38">
        <f>SUMPRODUCT(LTA!J14:AN14,LTA!J$102:AN$102,LTA!J$104:AN$104)</f>
        <v>75.87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-422</v>
      </c>
      <c r="AA14" s="76">
        <f>STOA!I14</f>
        <v>0</v>
      </c>
      <c r="AB14" s="76">
        <f>-STOA!O14</f>
        <v>-87.339999999999989</v>
      </c>
      <c r="AC14">
        <f t="shared" si="0"/>
        <v>10.703153550669004</v>
      </c>
      <c r="AD14">
        <f t="shared" si="1"/>
        <v>338.77177853159662</v>
      </c>
      <c r="AE14">
        <f>'IDT-1'!C14</f>
        <v>0</v>
      </c>
      <c r="AF14" s="25"/>
      <c r="AG14">
        <f t="shared" si="2"/>
        <v>338.77177853159662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0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2.4496499999999997</v>
      </c>
      <c r="E15">
        <f>GT_NG!Q15</f>
        <v>-2.0000000000000004E-2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644.10344463627337</v>
      </c>
      <c r="P15" s="37">
        <v>32.682411274256623</v>
      </c>
      <c r="Q15" s="37">
        <v>11.53749945828819</v>
      </c>
      <c r="R15" s="39">
        <v>0</v>
      </c>
      <c r="S15" s="39">
        <v>0</v>
      </c>
      <c r="T15" s="38">
        <f>SUMPRODUCT(LTA!J15:AN15,LTA!J$101:AN$101,LTA!J$104:AN$104)</f>
        <v>41.67</v>
      </c>
      <c r="U15" s="38">
        <f>SUMPRODUCT(LTA!J15:AN15,LTA!J$102:AN$102,LTA!J$104:AN$104)</f>
        <v>75.37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-422</v>
      </c>
      <c r="AA15" s="76">
        <f>STOA!I15</f>
        <v>0</v>
      </c>
      <c r="AB15" s="76">
        <f>-STOA!O15</f>
        <v>-87.339999999999989</v>
      </c>
      <c r="AC15">
        <f t="shared" si="0"/>
        <v>10.684202067880708</v>
      </c>
      <c r="AD15">
        <f t="shared" si="1"/>
        <v>336.36105273383401</v>
      </c>
      <c r="AE15">
        <f>'IDT-1'!C15</f>
        <v>0</v>
      </c>
      <c r="AF15" s="25"/>
      <c r="AG15">
        <f t="shared" si="2"/>
        <v>336.36105273383401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0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2.4496499999999997</v>
      </c>
      <c r="E16">
        <f>GT_NG!Q16</f>
        <v>-2.0000000000000004E-2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644.10344463627337</v>
      </c>
      <c r="P16" s="37">
        <v>32.682411274256623</v>
      </c>
      <c r="Q16" s="37">
        <v>11.53749945828819</v>
      </c>
      <c r="R16" s="39">
        <v>0</v>
      </c>
      <c r="S16" s="39">
        <v>0</v>
      </c>
      <c r="T16" s="38">
        <f>SUMPRODUCT(LTA!J16:AN16,LTA!J$101:AN$101,LTA!J$104:AN$104)</f>
        <v>39</v>
      </c>
      <c r="U16" s="38">
        <f>SUMPRODUCT(LTA!J16:AN16,LTA!J$102:AN$102,LTA!J$104:AN$104)</f>
        <v>74.539999999999992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-422</v>
      </c>
      <c r="AA16" s="76">
        <f>STOA!I16</f>
        <v>0</v>
      </c>
      <c r="AB16" s="76">
        <f>-STOA!O16</f>
        <v>-87.339999999999989</v>
      </c>
      <c r="AC16">
        <f t="shared" si="0"/>
        <v>10.656902067880708</v>
      </c>
      <c r="AD16">
        <f t="shared" si="1"/>
        <v>332.88835273383404</v>
      </c>
      <c r="AE16">
        <f>'IDT-1'!C16</f>
        <v>0</v>
      </c>
      <c r="AF16" s="25"/>
      <c r="AG16">
        <f t="shared" si="2"/>
        <v>332.88835273383404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0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2.4496499999999997</v>
      </c>
      <c r="E17">
        <f>GT_NG!Q17</f>
        <v>-2.0000000000000004E-2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644.10344463627337</v>
      </c>
      <c r="P17" s="37">
        <v>32.682411274256623</v>
      </c>
      <c r="Q17" s="37">
        <v>11.53749945828819</v>
      </c>
      <c r="R17" s="39">
        <v>0</v>
      </c>
      <c r="S17" s="39">
        <v>0</v>
      </c>
      <c r="T17" s="38">
        <f>SUMPRODUCT(LTA!J17:AN17,LTA!J$101:AN$101,LTA!J$104:AN$104)</f>
        <v>38.67</v>
      </c>
      <c r="U17" s="38">
        <f>SUMPRODUCT(LTA!J17:AN17,LTA!J$102:AN$102,LTA!J$104:AN$104)</f>
        <v>74.199999999999989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-422</v>
      </c>
      <c r="AA17" s="76">
        <f>STOA!I17</f>
        <v>0</v>
      </c>
      <c r="AB17" s="76">
        <f>-STOA!O17</f>
        <v>-87.339999999999989</v>
      </c>
      <c r="AC17">
        <f t="shared" si="0"/>
        <v>10.651676067880707</v>
      </c>
      <c r="AD17">
        <f t="shared" si="1"/>
        <v>332.22357873383407</v>
      </c>
      <c r="AE17">
        <f>'IDT-1'!C17</f>
        <v>0</v>
      </c>
      <c r="AF17" s="25"/>
      <c r="AG17">
        <f t="shared" si="2"/>
        <v>332.22357873383407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0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2.4496499999999997</v>
      </c>
      <c r="E18">
        <f>GT_NG!Q18</f>
        <v>-2.0000000000000004E-2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644.10344463627337</v>
      </c>
      <c r="P18" s="37">
        <v>32.682411274256623</v>
      </c>
      <c r="Q18" s="37">
        <v>11.53749945828819</v>
      </c>
      <c r="R18" s="39">
        <v>0</v>
      </c>
      <c r="S18" s="39">
        <v>0</v>
      </c>
      <c r="T18" s="38">
        <f>SUMPRODUCT(LTA!J18:AN18,LTA!J$101:AN$101,LTA!J$104:AN$104)</f>
        <v>37.67</v>
      </c>
      <c r="U18" s="38">
        <f>SUMPRODUCT(LTA!J18:AN18,LTA!J$102:AN$102,LTA!J$104:AN$104)</f>
        <v>90.039999999999992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-427</v>
      </c>
      <c r="AA18" s="76">
        <f>STOA!I18</f>
        <v>0</v>
      </c>
      <c r="AB18" s="76">
        <f>-STOA!O18</f>
        <v>-87.339999999999989</v>
      </c>
      <c r="AC18">
        <f t="shared" si="0"/>
        <v>10.806734659293729</v>
      </c>
      <c r="AD18">
        <f t="shared" si="1"/>
        <v>341.90852014242097</v>
      </c>
      <c r="AE18">
        <f>'IDT-1'!C18</f>
        <v>0</v>
      </c>
      <c r="AF18" s="25"/>
      <c r="AG18">
        <f t="shared" si="2"/>
        <v>341.90852014242097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2.4496499999999997</v>
      </c>
      <c r="E19">
        <f>GT_NG!Q19</f>
        <v>-2.0000000000000004E-2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48.527754176500537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645.94622776880351</v>
      </c>
      <c r="P19" s="37">
        <v>32.682411274256623</v>
      </c>
      <c r="Q19" s="37">
        <v>11.53749945828819</v>
      </c>
      <c r="R19" s="39">
        <v>0</v>
      </c>
      <c r="S19" s="39">
        <v>0</v>
      </c>
      <c r="T19" s="38">
        <f>SUMPRODUCT(LTA!J19:AN19,LTA!J$101:AN$101,LTA!J$104:AN$104)</f>
        <v>41.67</v>
      </c>
      <c r="U19" s="38">
        <f>SUMPRODUCT(LTA!J19:AN19,LTA!J$102:AN$102,LTA!J$104:AN$104)</f>
        <v>94.98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-427</v>
      </c>
      <c r="AA19" s="76">
        <f>STOA!I19</f>
        <v>0</v>
      </c>
      <c r="AB19" s="76">
        <f>-STOA!O19</f>
        <v>-87.339999999999989</v>
      </c>
      <c r="AC19">
        <f t="shared" si="0"/>
        <v>10.890337304727575</v>
      </c>
      <c r="AD19">
        <f t="shared" si="1"/>
        <v>352.54320537312128</v>
      </c>
      <c r="AE19">
        <f>'IDT-1'!C19</f>
        <v>0</v>
      </c>
      <c r="AF19" s="25"/>
      <c r="AG19">
        <f t="shared" si="2"/>
        <v>352.54320537312128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0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2.4496499999999997</v>
      </c>
      <c r="E20">
        <f>GT_NG!Q20</f>
        <v>-2.0000000000000004E-2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48.527754176500537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649.01918007766051</v>
      </c>
      <c r="P20" s="37">
        <v>32.682411274256623</v>
      </c>
      <c r="Q20" s="37">
        <v>11.53749945828819</v>
      </c>
      <c r="R20" s="39">
        <v>0</v>
      </c>
      <c r="S20" s="39">
        <v>0</v>
      </c>
      <c r="T20" s="38">
        <f>SUMPRODUCT(LTA!J20:AN20,LTA!J$101:AN$101,LTA!J$104:AN$104)</f>
        <v>41.33</v>
      </c>
      <c r="U20" s="38">
        <f>SUMPRODUCT(LTA!J20:AN20,LTA!J$102:AN$102,LTA!J$104:AN$104)</f>
        <v>94.15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-422</v>
      </c>
      <c r="AA20" s="76">
        <f>STOA!I20</f>
        <v>0</v>
      </c>
      <c r="AB20" s="76">
        <f>-STOA!O20</f>
        <v>-87.339999999999989</v>
      </c>
      <c r="AC20">
        <f t="shared" si="0"/>
        <v>10.865873741323638</v>
      </c>
      <c r="AD20">
        <f t="shared" si="1"/>
        <v>359.47062124538223</v>
      </c>
      <c r="AE20">
        <f>'IDT-1'!C20</f>
        <v>0</v>
      </c>
      <c r="AF20" s="25"/>
      <c r="AG20">
        <f t="shared" si="2"/>
        <v>359.47062124538223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2.4496499999999997</v>
      </c>
      <c r="E21">
        <f>GT_NG!Q21</f>
        <v>-2.0000000000000004E-2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48.527754176500537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652.17918007766048</v>
      </c>
      <c r="P21" s="37">
        <v>32.681924163918978</v>
      </c>
      <c r="Q21" s="37">
        <v>11.538473343034791</v>
      </c>
      <c r="R21" s="39">
        <v>0</v>
      </c>
      <c r="S21" s="39">
        <v>0</v>
      </c>
      <c r="T21" s="38">
        <f>SUMPRODUCT(LTA!J21:AN21,LTA!J$101:AN$101,LTA!J$104:AN$104)</f>
        <v>41</v>
      </c>
      <c r="U21" s="38">
        <f>SUMPRODUCT(LTA!J21:AN21,LTA!J$102:AN$102,LTA!J$104:AN$104)</f>
        <v>93.31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-412</v>
      </c>
      <c r="AA21" s="76">
        <f>STOA!I21</f>
        <v>0</v>
      </c>
      <c r="AB21" s="76">
        <f>-STOA!O21</f>
        <v>-87.339999999999989</v>
      </c>
      <c r="AC21">
        <f t="shared" si="0"/>
        <v>10.912844811294447</v>
      </c>
      <c r="AD21">
        <f t="shared" si="1"/>
        <v>357.41413694982037</v>
      </c>
      <c r="AE21">
        <f>'IDT-1'!C21</f>
        <v>0</v>
      </c>
      <c r="AF21" s="25"/>
      <c r="AG21">
        <f t="shared" si="2"/>
        <v>357.41413694982037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-14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2.4496499999999997</v>
      </c>
      <c r="E22">
        <f>GT_NG!Q22</f>
        <v>-2.0000000000000004E-2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48.527754176500537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657.51655004940005</v>
      </c>
      <c r="P22" s="37">
        <v>32.681924163918978</v>
      </c>
      <c r="Q22" s="37">
        <v>11.538473343034791</v>
      </c>
      <c r="R22" s="39">
        <v>0</v>
      </c>
      <c r="S22" s="39">
        <v>0</v>
      </c>
      <c r="T22" s="38">
        <f>SUMPRODUCT(LTA!J22:AN22,LTA!J$101:AN$101,LTA!J$104:AN$104)</f>
        <v>40</v>
      </c>
      <c r="U22" s="38">
        <f>SUMPRODUCT(LTA!J22:AN22,LTA!J$102:AN$102,LTA!J$104:AN$104)</f>
        <v>117.65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-402</v>
      </c>
      <c r="AA22" s="76">
        <f>STOA!I22</f>
        <v>0</v>
      </c>
      <c r="AB22" s="76">
        <f>-STOA!O22</f>
        <v>-87.339999999999989</v>
      </c>
      <c r="AC22">
        <f t="shared" si="0"/>
        <v>11.270170707878286</v>
      </c>
      <c r="AD22">
        <f t="shared" si="1"/>
        <v>368.73418102497607</v>
      </c>
      <c r="AE22">
        <f>'IDT-1'!C22</f>
        <v>0</v>
      </c>
      <c r="AF22" s="25"/>
      <c r="AG22">
        <f t="shared" si="2"/>
        <v>368.73418102497607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-41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2.4496499999999997</v>
      </c>
      <c r="E23">
        <f>GT_NG!Q23</f>
        <v>-2.0000000000000004E-2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48.527754176500537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658.11918007766053</v>
      </c>
      <c r="P23" s="37">
        <v>32.681924163918978</v>
      </c>
      <c r="Q23" s="37">
        <v>11.538473343034791</v>
      </c>
      <c r="R23" s="39">
        <v>0</v>
      </c>
      <c r="S23" s="39">
        <v>0</v>
      </c>
      <c r="T23" s="38">
        <f>SUMPRODUCT(LTA!J23:AN23,LTA!J$101:AN$101,LTA!J$104:AN$104)</f>
        <v>39.33</v>
      </c>
      <c r="U23" s="38">
        <f>SUMPRODUCT(LTA!J23:AN23,LTA!J$102:AN$102,LTA!J$104:AN$104)</f>
        <v>117.48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-382</v>
      </c>
      <c r="AA23" s="76">
        <f>STOA!I23</f>
        <v>0</v>
      </c>
      <c r="AB23" s="76">
        <f>-STOA!O23</f>
        <v>-87.339999999999989</v>
      </c>
      <c r="AC23">
        <f t="shared" si="0"/>
        <v>11.14253812957705</v>
      </c>
      <c r="AD23">
        <f t="shared" si="1"/>
        <v>384.62444363153782</v>
      </c>
      <c r="AE23">
        <f>'IDT-1'!C23</f>
        <v>0</v>
      </c>
      <c r="AF23" s="25"/>
      <c r="AG23">
        <f t="shared" si="2"/>
        <v>384.62444363153782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-45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2.7296099999999996</v>
      </c>
      <c r="E24">
        <f>GT_NG!Q24</f>
        <v>-2.0000000000000004E-2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48.527754176500537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652.60918007766054</v>
      </c>
      <c r="P24" s="37">
        <v>32.68160597572362</v>
      </c>
      <c r="Q24" s="37">
        <v>11.538473343034791</v>
      </c>
      <c r="R24" s="39">
        <v>0</v>
      </c>
      <c r="S24" s="39">
        <v>0</v>
      </c>
      <c r="T24" s="38">
        <f>SUMPRODUCT(LTA!J24:AN24,LTA!J$101:AN$101,LTA!J$104:AN$104)</f>
        <v>38.67</v>
      </c>
      <c r="U24" s="38">
        <f>SUMPRODUCT(LTA!J24:AN24,LTA!J$102:AN$102,LTA!J$104:AN$104)</f>
        <v>117.48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-354</v>
      </c>
      <c r="AA24" s="76">
        <f>STOA!I24</f>
        <v>0</v>
      </c>
      <c r="AB24" s="76">
        <f>-STOA!O24</f>
        <v>-87.339999999999989</v>
      </c>
      <c r="AC24">
        <f t="shared" si="0"/>
        <v>10.837169832383182</v>
      </c>
      <c r="AD24">
        <f t="shared" si="1"/>
        <v>412.03945374053626</v>
      </c>
      <c r="AE24">
        <f>'IDT-1'!C24</f>
        <v>0</v>
      </c>
      <c r="AF24" s="25"/>
      <c r="AG24">
        <f t="shared" si="2"/>
        <v>412.03945374053626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-40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2.7296099999999996</v>
      </c>
      <c r="E25">
        <f>GT_NG!Q25</f>
        <v>-2.0000000000000004E-2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48.527754176500537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635.95096609235384</v>
      </c>
      <c r="P25" s="37">
        <v>67.95</v>
      </c>
      <c r="Q25" s="37">
        <v>22.02</v>
      </c>
      <c r="R25" s="39">
        <v>0</v>
      </c>
      <c r="S25" s="39">
        <v>0</v>
      </c>
      <c r="T25" s="38">
        <f>SUMPRODUCT(LTA!J25:AN25,LTA!J$101:AN$101,LTA!J$104:AN$104)</f>
        <v>38.33</v>
      </c>
      <c r="U25" s="38">
        <f>SUMPRODUCT(LTA!J25:AN25,LTA!J$102:AN$102,LTA!J$104:AN$104)</f>
        <v>117.32000000000001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-380</v>
      </c>
      <c r="AA25" s="76">
        <f>STOA!I25</f>
        <v>0</v>
      </c>
      <c r="AB25" s="76">
        <f>-STOA!O25</f>
        <v>-87.339999999999989</v>
      </c>
      <c r="AC25">
        <f t="shared" si="0"/>
        <v>11.02873987148106</v>
      </c>
      <c r="AD25">
        <f t="shared" si="1"/>
        <v>444.43959039737342</v>
      </c>
      <c r="AE25">
        <f>'IDT-1'!C25</f>
        <v>0</v>
      </c>
      <c r="AF25" s="25"/>
      <c r="AG25">
        <f t="shared" si="2"/>
        <v>444.43959039737342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-10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2.7296099999999996</v>
      </c>
      <c r="E26">
        <f>GT_NG!Q26</f>
        <v>-2.0000000000000004E-2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48.527754176500537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615.71960076464541</v>
      </c>
      <c r="P26" s="37">
        <v>67.95</v>
      </c>
      <c r="Q26" s="37">
        <v>22.02</v>
      </c>
      <c r="R26" s="39">
        <v>0</v>
      </c>
      <c r="S26" s="39">
        <v>0</v>
      </c>
      <c r="T26" s="38">
        <f>SUMPRODUCT(LTA!J26:AN26,LTA!J$101:AN$101,LTA!J$104:AN$104)</f>
        <v>37.33</v>
      </c>
      <c r="U26" s="38">
        <f>SUMPRODUCT(LTA!J26:AN26,LTA!J$102:AN$102,LTA!J$104:AN$104)</f>
        <v>117.32000000000001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-369</v>
      </c>
      <c r="AA26" s="76">
        <f>STOA!I26</f>
        <v>0</v>
      </c>
      <c r="AB26" s="76">
        <f>-STOA!O26</f>
        <v>-87.339999999999989</v>
      </c>
      <c r="AC26">
        <f t="shared" si="0"/>
        <v>10.945463537990243</v>
      </c>
      <c r="AD26">
        <f t="shared" si="1"/>
        <v>476.01150140315588</v>
      </c>
      <c r="AE26">
        <f>'IDT-1'!C26</f>
        <v>0</v>
      </c>
      <c r="AF26" s="25"/>
      <c r="AG26">
        <f t="shared" si="2"/>
        <v>476.01150140315588</v>
      </c>
      <c r="AI26" s="35">
        <f>PXIL!I26</f>
        <v>0</v>
      </c>
      <c r="AJ26" s="35">
        <f>PXIL!O26</f>
        <v>0</v>
      </c>
      <c r="AK26" s="35">
        <f>RTM_IEX!I26</f>
        <v>31.72</v>
      </c>
      <c r="AL26" s="35">
        <f>RTM_IEX!O26</f>
        <v>0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2.7296099999999996</v>
      </c>
      <c r="E27">
        <f>GT_NG!Q27</f>
        <v>-2.0000000000000004E-2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48.527754176500537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654.98843304126399</v>
      </c>
      <c r="P27" s="37">
        <v>67.95</v>
      </c>
      <c r="Q27" s="37">
        <v>22.02</v>
      </c>
      <c r="R27" s="39">
        <v>0.23</v>
      </c>
      <c r="S27" s="39">
        <v>0</v>
      </c>
      <c r="T27" s="38">
        <f>SUMPRODUCT(LTA!J27:AN27,LTA!J$101:AN$101,LTA!J$104:AN$104)</f>
        <v>35.67</v>
      </c>
      <c r="U27" s="38">
        <f>SUMPRODUCT(LTA!J27:AN27,LTA!J$102:AN$102,LTA!J$104:AN$104)</f>
        <v>113.32000000000001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-335</v>
      </c>
      <c r="AA27" s="76">
        <f>STOA!I27</f>
        <v>0</v>
      </c>
      <c r="AB27" s="76">
        <f>-STOA!O27</f>
        <v>-72.099999999999994</v>
      </c>
      <c r="AC27">
        <f t="shared" si="0"/>
        <v>10.574899117512432</v>
      </c>
      <c r="AD27">
        <f t="shared" si="1"/>
        <v>527.74089810025202</v>
      </c>
      <c r="AE27">
        <f>'IDT-1'!C27</f>
        <v>0</v>
      </c>
      <c r="AF27" s="25"/>
      <c r="AG27">
        <f t="shared" si="2"/>
        <v>527.74089810025202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0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2.7296099999999996</v>
      </c>
      <c r="E28">
        <f>GT_NG!Q28</f>
        <v>-2.0000000000000004E-2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670.27009541893608</v>
      </c>
      <c r="P28" s="37">
        <v>67.95</v>
      </c>
      <c r="Q28" s="37">
        <v>22.02</v>
      </c>
      <c r="R28" s="39">
        <v>0.53000000000000014</v>
      </c>
      <c r="S28" s="39">
        <v>0</v>
      </c>
      <c r="T28" s="38">
        <f>SUMPRODUCT(LTA!J28:AN28,LTA!J$101:AN$101,LTA!J$104:AN$104)</f>
        <v>35.33</v>
      </c>
      <c r="U28" s="38">
        <f>SUMPRODUCT(LTA!J28:AN28,LTA!J$102:AN$102,LTA!J$104:AN$104)</f>
        <v>112.82000000000001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-300</v>
      </c>
      <c r="AA28" s="76">
        <f>STOA!I28</f>
        <v>0</v>
      </c>
      <c r="AB28" s="76">
        <f>-STOA!O28</f>
        <v>-72.099999999999994</v>
      </c>
      <c r="AC28">
        <f t="shared" si="0"/>
        <v>10.523019461590419</v>
      </c>
      <c r="AD28">
        <f t="shared" si="1"/>
        <v>591.41668595734575</v>
      </c>
      <c r="AE28">
        <f>'IDT-1'!C28</f>
        <v>0</v>
      </c>
      <c r="AF28" s="25"/>
      <c r="AG28">
        <f t="shared" si="2"/>
        <v>591.41668595734575</v>
      </c>
      <c r="AI28" s="35">
        <f>PXIL!I28</f>
        <v>0</v>
      </c>
      <c r="AJ28" s="35">
        <f>PXIL!O28</f>
        <v>0</v>
      </c>
      <c r="AK28" s="35">
        <f>RTM_IEX!I28</f>
        <v>4.8099999999999996</v>
      </c>
      <c r="AL28" s="35">
        <f>RTM_IEX!O28</f>
        <v>0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2.7296099999999996</v>
      </c>
      <c r="E29">
        <f>GT_NG!Q29</f>
        <v>-2.0000000000000004E-2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57.597540668630721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731.16157936500883</v>
      </c>
      <c r="P29" s="37">
        <v>67.95</v>
      </c>
      <c r="Q29" s="37">
        <v>22.02</v>
      </c>
      <c r="R29" s="39">
        <v>1.83</v>
      </c>
      <c r="S29" s="39">
        <v>0</v>
      </c>
      <c r="T29" s="38">
        <f>SUMPRODUCT(LTA!J29:AN29,LTA!J$101:AN$101,LTA!J$104:AN$104)</f>
        <v>34.67</v>
      </c>
      <c r="U29" s="38">
        <f>SUMPRODUCT(LTA!J29:AN29,LTA!J$102:AN$102,LTA!J$104:AN$104)</f>
        <v>112.65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-265</v>
      </c>
      <c r="AA29" s="76">
        <f>STOA!I29</f>
        <v>0</v>
      </c>
      <c r="AB29" s="76">
        <f>-STOA!O29</f>
        <v>-72.099999999999994</v>
      </c>
      <c r="AC29">
        <f t="shared" si="0"/>
        <v>11.066298991258961</v>
      </c>
      <c r="AD29">
        <f t="shared" si="1"/>
        <v>634.42243104238071</v>
      </c>
      <c r="AE29">
        <f>'IDT-1'!C29</f>
        <v>0</v>
      </c>
      <c r="AF29" s="25"/>
      <c r="AG29">
        <f t="shared" si="2"/>
        <v>634.42243104238071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-48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2.7296099999999996</v>
      </c>
      <c r="E30">
        <f>GT_NG!Q30</f>
        <v>-2.0000000000000004E-2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57.597540668630721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757.46004027027118</v>
      </c>
      <c r="P30" s="37">
        <v>67.95</v>
      </c>
      <c r="Q30" s="37">
        <v>22.02</v>
      </c>
      <c r="R30" s="39">
        <v>5.0326557550158393</v>
      </c>
      <c r="S30" s="39">
        <v>0</v>
      </c>
      <c r="T30" s="38">
        <f>SUMPRODUCT(LTA!J30:AN30,LTA!J$101:AN$101,LTA!J$104:AN$104)</f>
        <v>34.67</v>
      </c>
      <c r="U30" s="38">
        <f>SUMPRODUCT(LTA!J30:AN30,LTA!J$102:AN$102,LTA!J$104:AN$104)</f>
        <v>112.48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-255</v>
      </c>
      <c r="AA30" s="76">
        <f>STOA!I30</f>
        <v>0</v>
      </c>
      <c r="AB30" s="76">
        <f>-STOA!O30</f>
        <v>-72.099999999999994</v>
      </c>
      <c r="AC30">
        <f t="shared" si="0"/>
        <v>11.161439290404857</v>
      </c>
      <c r="AD30">
        <f t="shared" si="1"/>
        <v>680.6584074035128</v>
      </c>
      <c r="AE30">
        <f>'IDT-1'!C30</f>
        <v>0</v>
      </c>
      <c r="AF30" s="25"/>
      <c r="AG30">
        <f t="shared" si="2"/>
        <v>680.6584074035128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-41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2.7296099999999996</v>
      </c>
      <c r="E31">
        <f>GT_NG!Q31</f>
        <v>-2.0000000000000004E-2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57.59908506075768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758.85941461337973</v>
      </c>
      <c r="P31" s="37">
        <v>67.95</v>
      </c>
      <c r="Q31" s="37">
        <v>22.02</v>
      </c>
      <c r="R31" s="39">
        <v>10.78</v>
      </c>
      <c r="S31" s="39">
        <v>0</v>
      </c>
      <c r="T31" s="38">
        <f>SUMPRODUCT(LTA!J31:AN31,LTA!J$101:AN$101,LTA!J$104:AN$104)</f>
        <v>38.67</v>
      </c>
      <c r="U31" s="38">
        <f>SUMPRODUCT(LTA!J31:AN31,LTA!J$102:AN$102,LTA!J$104:AN$104)</f>
        <v>112.32000000000001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-214</v>
      </c>
      <c r="AA31" s="76">
        <f>STOA!I31</f>
        <v>0</v>
      </c>
      <c r="AB31" s="76">
        <f>-STOA!O31</f>
        <v>-72.099999999999994</v>
      </c>
      <c r="AC31">
        <f t="shared" si="0"/>
        <v>10.901249737215982</v>
      </c>
      <c r="AD31">
        <f t="shared" si="1"/>
        <v>735.90685993692148</v>
      </c>
      <c r="AE31">
        <f>'IDT-1'!C31</f>
        <v>-1.27</v>
      </c>
      <c r="AF31" s="25"/>
      <c r="AG31">
        <f t="shared" si="2"/>
        <v>734.6368599369215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-38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2.7296099999999996</v>
      </c>
      <c r="E32">
        <f>GT_NG!Q32</f>
        <v>-2.0000000000000004E-2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56.54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758.85941461337973</v>
      </c>
      <c r="P32" s="37">
        <v>67.95</v>
      </c>
      <c r="Q32" s="37">
        <v>22.02</v>
      </c>
      <c r="R32" s="39">
        <v>18.059999999999999</v>
      </c>
      <c r="S32" s="39">
        <v>0</v>
      </c>
      <c r="T32" s="38">
        <f>SUMPRODUCT(LTA!J32:AN32,LTA!J$101:AN$101,LTA!J$104:AN$104)</f>
        <v>40.56</v>
      </c>
      <c r="U32" s="38">
        <f>SUMPRODUCT(LTA!J32:AN32,LTA!J$102:AN$102,LTA!J$104:AN$104)</f>
        <v>112.48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-170</v>
      </c>
      <c r="AA32" s="76">
        <f>STOA!I32</f>
        <v>0</v>
      </c>
      <c r="AB32" s="76">
        <f>-STOA!O32</f>
        <v>-72.099999999999994</v>
      </c>
      <c r="AC32">
        <f t="shared" si="0"/>
        <v>10.643448824155293</v>
      </c>
      <c r="AD32">
        <f t="shared" si="1"/>
        <v>785.43557578922434</v>
      </c>
      <c r="AE32">
        <f>'IDT-1'!C32</f>
        <v>-20.321000000000002</v>
      </c>
      <c r="AF32" s="25"/>
      <c r="AG32">
        <f t="shared" si="2"/>
        <v>765.11457578922432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-41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2.7296099999999996</v>
      </c>
      <c r="E33">
        <f>GT_NG!Q33</f>
        <v>-2.0000000000000004E-2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57.599016267452299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738.1573115803734</v>
      </c>
      <c r="P33" s="37">
        <v>67.95</v>
      </c>
      <c r="Q33" s="37">
        <v>22.02</v>
      </c>
      <c r="R33" s="39">
        <v>24</v>
      </c>
      <c r="S33" s="39">
        <v>0</v>
      </c>
      <c r="T33" s="38">
        <f>SUMPRODUCT(LTA!J33:AN33,LTA!J$101:AN$101,LTA!J$104:AN$104)</f>
        <v>44.76</v>
      </c>
      <c r="U33" s="38">
        <f>SUMPRODUCT(LTA!J33:AN33,LTA!J$102:AN$102,LTA!J$104:AN$104)</f>
        <v>112.32000000000001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-167</v>
      </c>
      <c r="AA33" s="76">
        <f>STOA!I33</f>
        <v>0</v>
      </c>
      <c r="AB33" s="76">
        <f>-STOA!O33</f>
        <v>-72.099999999999994</v>
      </c>
      <c r="AC33">
        <f t="shared" si="0"/>
        <v>10.544492792536161</v>
      </c>
      <c r="AD33">
        <f t="shared" si="1"/>
        <v>778.87144505528943</v>
      </c>
      <c r="AE33">
        <f>'IDT-1'!C33</f>
        <v>-23.285</v>
      </c>
      <c r="AF33" s="25"/>
      <c r="AG33">
        <f t="shared" si="2"/>
        <v>755.58644505528946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-41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2.7296099999999996</v>
      </c>
      <c r="E34">
        <f>GT_NG!Q34</f>
        <v>-2.0000000000000004E-2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57.599016267452299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713.67339213250648</v>
      </c>
      <c r="P34" s="37">
        <v>67.95</v>
      </c>
      <c r="Q34" s="37">
        <v>22.02</v>
      </c>
      <c r="R34" s="39">
        <v>24</v>
      </c>
      <c r="S34" s="39">
        <v>0</v>
      </c>
      <c r="T34" s="38">
        <f>SUMPRODUCT(LTA!J34:AN34,LTA!J$101:AN$101,LTA!J$104:AN$104)</f>
        <v>53.61</v>
      </c>
      <c r="U34" s="38">
        <f>SUMPRODUCT(LTA!J34:AN34,LTA!J$102:AN$102,LTA!J$104:AN$104)</f>
        <v>111.82000000000001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-160</v>
      </c>
      <c r="AA34" s="76">
        <f>STOA!I34</f>
        <v>0</v>
      </c>
      <c r="AB34" s="76">
        <f>-STOA!O34</f>
        <v>-72.099999999999994</v>
      </c>
      <c r="AC34">
        <f t="shared" si="0"/>
        <v>10.355757674581964</v>
      </c>
      <c r="AD34">
        <f t="shared" si="1"/>
        <v>770.92626072537678</v>
      </c>
      <c r="AE34">
        <f>'IDT-1'!C34</f>
        <v>-24.555</v>
      </c>
      <c r="AF34" s="25"/>
      <c r="AG34">
        <f t="shared" si="2"/>
        <v>746.37126072537683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-40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2.7296099999999996</v>
      </c>
      <c r="E35">
        <f>GT_NG!Q35</f>
        <v>-2.0000000000000004E-2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57.599016267452299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692.76248995921958</v>
      </c>
      <c r="P35" s="37">
        <v>67.95</v>
      </c>
      <c r="Q35" s="37">
        <v>22.02</v>
      </c>
      <c r="R35" s="39">
        <v>24</v>
      </c>
      <c r="S35" s="39">
        <v>0</v>
      </c>
      <c r="T35" s="38">
        <f>SUMPRODUCT(LTA!J35:AN35,LTA!J$101:AN$101,LTA!J$104:AN$104)</f>
        <v>56.12</v>
      </c>
      <c r="U35" s="38">
        <f>SUMPRODUCT(LTA!J35:AN35,LTA!J$102:AN$102,LTA!J$104:AN$104)</f>
        <v>109.82000000000001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-159</v>
      </c>
      <c r="AA35" s="76">
        <f>STOA!I35</f>
        <v>0</v>
      </c>
      <c r="AB35" s="76">
        <f>-STOA!O35</f>
        <v>-72.099999999999994</v>
      </c>
      <c r="AC35">
        <f t="shared" si="0"/>
        <v>9.8743165880435484</v>
      </c>
      <c r="AD35">
        <f t="shared" si="1"/>
        <v>792.00679963862831</v>
      </c>
      <c r="AE35">
        <f>'IDT-1'!C35</f>
        <v>-25.824999999999999</v>
      </c>
      <c r="AF35" s="25"/>
      <c r="AG35">
        <f t="shared" si="2"/>
        <v>766.18179963862826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0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2.7296099999999996</v>
      </c>
      <c r="E36">
        <f>GT_NG!Q36</f>
        <v>-6.2499999999999993E-2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57.599016267452299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662.76520662398116</v>
      </c>
      <c r="P36" s="37">
        <v>67.95</v>
      </c>
      <c r="Q36" s="37">
        <v>22.02</v>
      </c>
      <c r="R36" s="39">
        <v>24</v>
      </c>
      <c r="S36" s="39">
        <v>0</v>
      </c>
      <c r="T36" s="38">
        <f>SUMPRODUCT(LTA!J36:AN36,LTA!J$101:AN$101,LTA!J$104:AN$104)</f>
        <v>64.28</v>
      </c>
      <c r="U36" s="38">
        <f>SUMPRODUCT(LTA!J36:AN36,LTA!J$102:AN$102,LTA!J$104:AN$104)</f>
        <v>109.48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-122</v>
      </c>
      <c r="AA36" s="76">
        <f>STOA!I36</f>
        <v>0</v>
      </c>
      <c r="AB36" s="76">
        <f>-STOA!O36</f>
        <v>-72.099999999999994</v>
      </c>
      <c r="AC36">
        <f t="shared" si="0"/>
        <v>9.41079910759934</v>
      </c>
      <c r="AD36">
        <f t="shared" si="1"/>
        <v>807.25053378383404</v>
      </c>
      <c r="AE36">
        <f>'IDT-1'!C36</f>
        <v>-53.134</v>
      </c>
      <c r="AF36" s="25"/>
      <c r="AG36">
        <f t="shared" si="2"/>
        <v>754.11653378383403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0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2.7296099999999996</v>
      </c>
      <c r="E37">
        <f>GT_NG!Q37</f>
        <v>-6.2499999999999993E-2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47.999145184987306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652.64909980411267</v>
      </c>
      <c r="P37" s="37">
        <v>67.95</v>
      </c>
      <c r="Q37" s="37">
        <v>22.02</v>
      </c>
      <c r="R37" s="39">
        <v>25.8</v>
      </c>
      <c r="S37" s="39">
        <v>0</v>
      </c>
      <c r="T37" s="38">
        <f>SUMPRODUCT(LTA!J37:AN37,LTA!J$101:AN$101,LTA!J$104:AN$104)</f>
        <v>71.69</v>
      </c>
      <c r="U37" s="38">
        <f>SUMPRODUCT(LTA!J37:AN37,LTA!J$102:AN$102,LTA!J$104:AN$104)</f>
        <v>109.15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-47</v>
      </c>
      <c r="AA37" s="76">
        <f>STOA!I37</f>
        <v>0</v>
      </c>
      <c r="AB37" s="76">
        <f>-STOA!O37</f>
        <v>-72.099999999999994</v>
      </c>
      <c r="AC37">
        <f t="shared" si="0"/>
        <v>8.7366796087658152</v>
      </c>
      <c r="AD37">
        <f t="shared" si="1"/>
        <v>872.08867538033405</v>
      </c>
      <c r="AE37">
        <f>'IDT-1'!C37</f>
        <v>-107.529</v>
      </c>
      <c r="AF37" s="25"/>
      <c r="AG37">
        <f t="shared" si="2"/>
        <v>764.55967538033406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0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2.7296099999999996</v>
      </c>
      <c r="E38">
        <f>GT_NG!Q38</f>
        <v>-6.2499999999999993E-2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47.999145184987306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646.45144827296167</v>
      </c>
      <c r="P38" s="37">
        <v>67.95</v>
      </c>
      <c r="Q38" s="37">
        <v>22.02</v>
      </c>
      <c r="R38" s="39">
        <v>25.8</v>
      </c>
      <c r="S38" s="39">
        <v>0</v>
      </c>
      <c r="T38" s="38">
        <f>SUMPRODUCT(LTA!J38:AN38,LTA!J$101:AN$101,LTA!J$104:AN$104)</f>
        <v>80.92</v>
      </c>
      <c r="U38" s="38">
        <f>SUMPRODUCT(LTA!J38:AN38,LTA!J$102:AN$102,LTA!J$104:AN$104)</f>
        <v>108.82000000000001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-82</v>
      </c>
      <c r="AA38" s="76">
        <f>STOA!I38</f>
        <v>0</v>
      </c>
      <c r="AB38" s="76">
        <f>-STOA!O38</f>
        <v>-72.099999999999994</v>
      </c>
      <c r="AC38">
        <f t="shared" si="0"/>
        <v>9.0329040667139893</v>
      </c>
      <c r="AD38">
        <f t="shared" si="1"/>
        <v>839.49479939123501</v>
      </c>
      <c r="AE38">
        <f>'IDT-1'!C38</f>
        <v>-72.602999999999994</v>
      </c>
      <c r="AF38" s="25"/>
      <c r="AG38">
        <f t="shared" si="2"/>
        <v>766.89179939123505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2.7296099999999996</v>
      </c>
      <c r="E39">
        <f>GT_NG!Q39</f>
        <v>-6.2499999999999993E-2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642.06246470918302</v>
      </c>
      <c r="P39" s="37">
        <v>67.95</v>
      </c>
      <c r="Q39" s="37">
        <v>22.02</v>
      </c>
      <c r="R39" s="39">
        <v>25.8</v>
      </c>
      <c r="S39" s="39">
        <v>0</v>
      </c>
      <c r="T39" s="38">
        <f>SUMPRODUCT(LTA!J39:AN39,LTA!J$101:AN$101,LTA!J$104:AN$104)</f>
        <v>85.240000000000009</v>
      </c>
      <c r="U39" s="38">
        <f>SUMPRODUCT(LTA!J39:AN39,LTA!J$102:AN$102,LTA!J$104:AN$104)</f>
        <v>108.48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-132</v>
      </c>
      <c r="AA39" s="76">
        <f>STOA!I39</f>
        <v>0</v>
      </c>
      <c r="AB39" s="76">
        <f>-STOA!O39</f>
        <v>-72.099999999999994</v>
      </c>
      <c r="AC39">
        <f t="shared" si="0"/>
        <v>10.00763057660383</v>
      </c>
      <c r="AD39">
        <f t="shared" si="1"/>
        <v>863.09194413257921</v>
      </c>
      <c r="AE39">
        <f>'IDT-1'!C39</f>
        <v>-42.76</v>
      </c>
      <c r="AF39" s="25"/>
      <c r="AG39">
        <f t="shared" si="2"/>
        <v>820.33194413257922</v>
      </c>
      <c r="AI39" s="35">
        <f>PXIL!I39</f>
        <v>0</v>
      </c>
      <c r="AJ39" s="35">
        <f>PXIL!O39</f>
        <v>0</v>
      </c>
      <c r="AK39" s="35">
        <f>RTM_IEX!I39</f>
        <v>74.98</v>
      </c>
      <c r="AL39" s="35">
        <f>RTM_IEX!O39</f>
        <v>0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2.7296099999999996</v>
      </c>
      <c r="E40">
        <f>GT_NG!Q40</f>
        <v>-6.2499999999999993E-2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640.2664385639448</v>
      </c>
      <c r="P40" s="37">
        <v>67.95</v>
      </c>
      <c r="Q40" s="37">
        <v>22.02</v>
      </c>
      <c r="R40" s="39">
        <v>25.8</v>
      </c>
      <c r="S40" s="39">
        <v>0</v>
      </c>
      <c r="T40" s="38">
        <f>SUMPRODUCT(LTA!J40:AN40,LTA!J$101:AN$101,LTA!J$104:AN$104)</f>
        <v>92</v>
      </c>
      <c r="U40" s="38">
        <f>SUMPRODUCT(LTA!J40:AN40,LTA!J$102:AN$102,LTA!J$104:AN$104)</f>
        <v>107.65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-111</v>
      </c>
      <c r="AA40" s="76">
        <f>STOA!I40</f>
        <v>0</v>
      </c>
      <c r="AB40" s="76">
        <f>-STOA!O40</f>
        <v>-72.099999999999994</v>
      </c>
      <c r="AC40">
        <f t="shared" si="0"/>
        <v>10.017215888736281</v>
      </c>
      <c r="AD40">
        <f t="shared" si="1"/>
        <v>906.47633267520848</v>
      </c>
      <c r="AE40">
        <f>'IDT-1'!C40</f>
        <v>-68.926000000000002</v>
      </c>
      <c r="AF40" s="25"/>
      <c r="AG40">
        <f t="shared" si="2"/>
        <v>837.55033267520844</v>
      </c>
      <c r="AI40" s="35">
        <f>PXIL!I40</f>
        <v>0</v>
      </c>
      <c r="AJ40" s="35">
        <f>PXIL!O40</f>
        <v>0</v>
      </c>
      <c r="AK40" s="35">
        <f>RTM_IEX!I40</f>
        <v>93.24</v>
      </c>
      <c r="AL40" s="35">
        <f>RTM_IEX!O40</f>
        <v>0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2.7296099999999996</v>
      </c>
      <c r="E41">
        <f>GT_NG!Q41</f>
        <v>-6.2499999999999993E-2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47.997862962468282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636.395375974226</v>
      </c>
      <c r="P41" s="37">
        <v>67.95</v>
      </c>
      <c r="Q41" s="37">
        <v>22.02</v>
      </c>
      <c r="R41" s="39">
        <v>25.8</v>
      </c>
      <c r="S41" s="39">
        <v>0</v>
      </c>
      <c r="T41" s="38">
        <f>SUMPRODUCT(LTA!J41:AN41,LTA!J$101:AN$101,LTA!J$104:AN$104)</f>
        <v>106.08</v>
      </c>
      <c r="U41" s="38">
        <f>SUMPRODUCT(LTA!J41:AN41,LTA!J$102:AN$102,LTA!J$104:AN$104)</f>
        <v>110.98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-90</v>
      </c>
      <c r="AA41" s="76">
        <f>STOA!I41</f>
        <v>0</v>
      </c>
      <c r="AB41" s="76">
        <f>-STOA!O41</f>
        <v>-72.099999999999994</v>
      </c>
      <c r="AC41">
        <f t="shared" si="0"/>
        <v>10.092733247709036</v>
      </c>
      <c r="AD41">
        <f t="shared" si="1"/>
        <v>958.24761568898521</v>
      </c>
      <c r="AE41">
        <f>'IDT-1'!C41</f>
        <v>-84.92</v>
      </c>
      <c r="AF41" s="25"/>
      <c r="AG41">
        <f t="shared" si="2"/>
        <v>873.32761568898525</v>
      </c>
      <c r="AI41" s="35">
        <f>PXIL!I41</f>
        <v>0</v>
      </c>
      <c r="AJ41" s="35">
        <f>PXIL!O41</f>
        <v>0</v>
      </c>
      <c r="AK41" s="35">
        <f>RTM_IEX!I41</f>
        <v>110.55</v>
      </c>
      <c r="AL41" s="35">
        <f>RTM_IEX!O41</f>
        <v>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2.7296099999999996</v>
      </c>
      <c r="E42">
        <f>GT_NG!Q42</f>
        <v>-6.2499999999999993E-2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48.527754176500537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626.21297302462517</v>
      </c>
      <c r="P42" s="37">
        <v>67.95</v>
      </c>
      <c r="Q42" s="37">
        <v>22.02</v>
      </c>
      <c r="R42" s="39">
        <v>25.8</v>
      </c>
      <c r="S42" s="39">
        <v>0</v>
      </c>
      <c r="T42" s="38">
        <f>SUMPRODUCT(LTA!J42:AN42,LTA!J$101:AN$101,LTA!J$104:AN$104)</f>
        <v>114.07</v>
      </c>
      <c r="U42" s="38">
        <f>SUMPRODUCT(LTA!J42:AN42,LTA!J$102:AN$102,LTA!J$104:AN$104)</f>
        <v>110.15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-201</v>
      </c>
      <c r="AA42" s="76">
        <f>STOA!I42</f>
        <v>0</v>
      </c>
      <c r="AB42" s="76">
        <f>-STOA!O42</f>
        <v>-72.099999999999994</v>
      </c>
      <c r="AC42">
        <f t="shared" si="0"/>
        <v>11.283325985540682</v>
      </c>
      <c r="AD42">
        <f t="shared" si="1"/>
        <v>886.82451121558495</v>
      </c>
      <c r="AE42">
        <f>'IDT-1'!C42</f>
        <v>-58.697000000000003</v>
      </c>
      <c r="AF42" s="25"/>
      <c r="AG42">
        <f t="shared" si="2"/>
        <v>828.12751121558495</v>
      </c>
      <c r="AI42" s="35">
        <f>PXIL!I42</f>
        <v>0</v>
      </c>
      <c r="AJ42" s="35">
        <f>PXIL!O42</f>
        <v>0</v>
      </c>
      <c r="AK42" s="35">
        <f>RTM_IEX!I42</f>
        <v>153.81</v>
      </c>
      <c r="AL42" s="35">
        <f>RTM_IEX!O42</f>
        <v>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2.7296099999999996</v>
      </c>
      <c r="E43">
        <f>GT_NG!Q43</f>
        <v>-6.2499999999999993E-2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48.527754176500537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613.74703621273306</v>
      </c>
      <c r="P43" s="37">
        <v>67.95</v>
      </c>
      <c r="Q43" s="37">
        <v>22.02</v>
      </c>
      <c r="R43" s="39">
        <v>25.8</v>
      </c>
      <c r="S43" s="39">
        <v>0</v>
      </c>
      <c r="T43" s="38">
        <f>SUMPRODUCT(LTA!J43:AN43,LTA!J$101:AN$101,LTA!J$104:AN$104)</f>
        <v>142.99</v>
      </c>
      <c r="U43" s="38">
        <f>SUMPRODUCT(LTA!J43:AN43,LTA!J$102:AN$102,LTA!J$104:AN$104)</f>
        <v>109.32000000000001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-141</v>
      </c>
      <c r="AA43" s="76">
        <f>STOA!I43</f>
        <v>0</v>
      </c>
      <c r="AB43" s="76">
        <f>-STOA!O43</f>
        <v>-72.099999999999994</v>
      </c>
      <c r="AC43">
        <f t="shared" si="0"/>
        <v>11.293484581451663</v>
      </c>
      <c r="AD43">
        <f t="shared" si="1"/>
        <v>1008.588415807782</v>
      </c>
      <c r="AE43">
        <f>'IDT-1'!C43</f>
        <v>-149</v>
      </c>
      <c r="AF43" s="25"/>
      <c r="AG43">
        <f t="shared" si="2"/>
        <v>859.58841580778198</v>
      </c>
      <c r="AI43" s="35">
        <f>PXIL!I43</f>
        <v>0</v>
      </c>
      <c r="AJ43" s="35">
        <f>PXIL!O43</f>
        <v>0</v>
      </c>
      <c r="AK43" s="35">
        <f>RTM_IEX!I43</f>
        <v>199.96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2.7296099999999996</v>
      </c>
      <c r="E44">
        <f>GT_NG!Q44</f>
        <v>-6.2499999999999993E-2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48.527754176500537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633.26440367968542</v>
      </c>
      <c r="P44" s="37">
        <v>67.95</v>
      </c>
      <c r="Q44" s="37">
        <v>22.02</v>
      </c>
      <c r="R44" s="39">
        <v>25.8</v>
      </c>
      <c r="S44" s="39">
        <v>0</v>
      </c>
      <c r="T44" s="38">
        <f>SUMPRODUCT(LTA!J44:AN44,LTA!J$101:AN$101,LTA!J$104:AN$104)</f>
        <v>155.62</v>
      </c>
      <c r="U44" s="38">
        <f>SUMPRODUCT(LTA!J44:AN44,LTA!J$102:AN$102,LTA!J$104:AN$104)</f>
        <v>108.48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-41</v>
      </c>
      <c r="AA44" s="76">
        <f>STOA!I44</f>
        <v>0</v>
      </c>
      <c r="AB44" s="76">
        <f>-STOA!O44</f>
        <v>-72.099999999999994</v>
      </c>
      <c r="AC44">
        <f t="shared" si="0"/>
        <v>9.8816942194334594</v>
      </c>
      <c r="AD44">
        <f t="shared" si="1"/>
        <v>1029.7875736367523</v>
      </c>
      <c r="AE44">
        <f>'IDT-1'!C44</f>
        <v>-169</v>
      </c>
      <c r="AF44" s="25"/>
      <c r="AG44">
        <f t="shared" si="2"/>
        <v>860.78757363675231</v>
      </c>
      <c r="AI44" s="35">
        <f>PXIL!I44</f>
        <v>0</v>
      </c>
      <c r="AJ44" s="35">
        <f>PXIL!O44</f>
        <v>0</v>
      </c>
      <c r="AK44" s="35">
        <f>RTM_IEX!I44</f>
        <v>88.44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2.7296099999999996</v>
      </c>
      <c r="E45">
        <f>GT_NG!Q45</f>
        <v>-6.2499999999999993E-2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48.527754176500537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629.33517848381564</v>
      </c>
      <c r="P45" s="37">
        <v>67.95</v>
      </c>
      <c r="Q45" s="37">
        <v>22.02</v>
      </c>
      <c r="R45" s="39">
        <v>25.8</v>
      </c>
      <c r="S45" s="39">
        <v>0</v>
      </c>
      <c r="T45" s="38">
        <f>SUMPRODUCT(LTA!J45:AN45,LTA!J$101:AN$101,LTA!J$104:AN$104)</f>
        <v>169.32</v>
      </c>
      <c r="U45" s="38">
        <f>SUMPRODUCT(LTA!J45:AN45,LTA!J$102:AN$102,LTA!J$104:AN$104)</f>
        <v>107.65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-51</v>
      </c>
      <c r="AA45" s="76">
        <f>STOA!I45</f>
        <v>0</v>
      </c>
      <c r="AB45" s="76">
        <f>-STOA!O45</f>
        <v>-72.099999999999994</v>
      </c>
      <c r="AC45">
        <f t="shared" si="0"/>
        <v>10.022557445731721</v>
      </c>
      <c r="AD45">
        <f t="shared" si="1"/>
        <v>1027.6274852145843</v>
      </c>
      <c r="AE45">
        <f>'IDT-1'!C45</f>
        <v>-169</v>
      </c>
      <c r="AF45" s="25"/>
      <c r="AG45">
        <f t="shared" si="2"/>
        <v>858.62748521458434</v>
      </c>
      <c r="AI45" s="35">
        <f>PXIL!I45</f>
        <v>0</v>
      </c>
      <c r="AJ45" s="35">
        <f>PXIL!O45</f>
        <v>0</v>
      </c>
      <c r="AK45" s="35">
        <f>RTM_IEX!I45</f>
        <v>87.48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2.7296099999999996</v>
      </c>
      <c r="E46">
        <f>GT_NG!Q46</f>
        <v>-6.2499999999999993E-2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48.527754176500537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629.33486283084653</v>
      </c>
      <c r="P46" s="37">
        <v>67.95</v>
      </c>
      <c r="Q46" s="37">
        <v>22.02</v>
      </c>
      <c r="R46" s="39">
        <v>25.8</v>
      </c>
      <c r="S46" s="39">
        <v>0</v>
      </c>
      <c r="T46" s="38">
        <f>SUMPRODUCT(LTA!J46:AN46,LTA!J$101:AN$101,LTA!J$104:AN$104)</f>
        <v>188.04000000000002</v>
      </c>
      <c r="U46" s="38">
        <f>SUMPRODUCT(LTA!J46:AN46,LTA!J$102:AN$102,LTA!J$104:AN$104)</f>
        <v>107.65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-51</v>
      </c>
      <c r="AA46" s="76">
        <f>STOA!I46</f>
        <v>0</v>
      </c>
      <c r="AB46" s="76">
        <f>-STOA!O46</f>
        <v>-72.099999999999994</v>
      </c>
      <c r="AC46">
        <f t="shared" si="0"/>
        <v>10.063582983638563</v>
      </c>
      <c r="AD46">
        <f t="shared" si="1"/>
        <v>1032.8461440237088</v>
      </c>
      <c r="AE46">
        <f>'IDT-1'!C46</f>
        <v>-169</v>
      </c>
      <c r="AF46" s="25"/>
      <c r="AG46">
        <f t="shared" si="2"/>
        <v>863.8461440237088</v>
      </c>
      <c r="AI46" s="35">
        <f>PXIL!I46</f>
        <v>0</v>
      </c>
      <c r="AJ46" s="35">
        <f>PXIL!O46</f>
        <v>0</v>
      </c>
      <c r="AK46" s="35">
        <f>RTM_IEX!I46</f>
        <v>74.02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2.7296099999999996</v>
      </c>
      <c r="E47">
        <f>GT_NG!Q47</f>
        <v>-6.2499999999999993E-2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48.527754176500537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619.1580551595481</v>
      </c>
      <c r="P47" s="37">
        <v>67.95</v>
      </c>
      <c r="Q47" s="37">
        <v>22.02</v>
      </c>
      <c r="R47" s="39">
        <v>25.8</v>
      </c>
      <c r="S47" s="39">
        <v>0</v>
      </c>
      <c r="T47" s="38">
        <f>SUMPRODUCT(LTA!J47:AN47,LTA!J$101:AN$101,LTA!J$104:AN$104)</f>
        <v>201.64</v>
      </c>
      <c r="U47" s="38">
        <f>SUMPRODUCT(LTA!J47:AN47,LTA!J$102:AN$102,LTA!J$104:AN$104)</f>
        <v>107.98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-60</v>
      </c>
      <c r="AA47" s="76">
        <f>STOA!I47</f>
        <v>0</v>
      </c>
      <c r="AB47" s="76">
        <f>-STOA!O47</f>
        <v>-72.099999999999994</v>
      </c>
      <c r="AC47">
        <f t="shared" si="0"/>
        <v>10.20112774834587</v>
      </c>
      <c r="AD47">
        <f t="shared" si="1"/>
        <v>1032.2717915877026</v>
      </c>
      <c r="AE47">
        <f>'IDT-1'!C47</f>
        <v>-165.13300000000001</v>
      </c>
      <c r="AF47" s="25"/>
      <c r="AG47">
        <f t="shared" si="2"/>
        <v>867.1387915877026</v>
      </c>
      <c r="AI47" s="35">
        <f>PXIL!I47</f>
        <v>0</v>
      </c>
      <c r="AJ47" s="35">
        <f>PXIL!O47</f>
        <v>0</v>
      </c>
      <c r="AK47" s="35">
        <f>RTM_IEX!I47</f>
        <v>78.83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2.7296099999999996</v>
      </c>
      <c r="E48">
        <f>GT_NG!Q48</f>
        <v>-6.2499999999999993E-2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48.527754176500537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621.44300651475282</v>
      </c>
      <c r="P48" s="37">
        <v>67.95</v>
      </c>
      <c r="Q48" s="37">
        <v>22.02</v>
      </c>
      <c r="R48" s="39">
        <v>25.8</v>
      </c>
      <c r="S48" s="39">
        <v>0</v>
      </c>
      <c r="T48" s="38">
        <f>SUMPRODUCT(LTA!J48:AN48,LTA!J$101:AN$101,LTA!J$104:AN$104)</f>
        <v>216.72</v>
      </c>
      <c r="U48" s="38">
        <f>SUMPRODUCT(LTA!J48:AN48,LTA!J$102:AN$102,LTA!J$104:AN$104)</f>
        <v>108.98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-37.479999999999997</v>
      </c>
      <c r="AA48" s="76">
        <f>STOA!I48</f>
        <v>0</v>
      </c>
      <c r="AB48" s="76">
        <f>-STOA!O48</f>
        <v>-72.099999999999994</v>
      </c>
      <c r="AC48">
        <f t="shared" si="0"/>
        <v>9.8748374811922179</v>
      </c>
      <c r="AD48">
        <f t="shared" si="1"/>
        <v>1035.9830332100612</v>
      </c>
      <c r="AE48">
        <f>'IDT-1'!C48</f>
        <v>-159.08799999999999</v>
      </c>
      <c r="AF48" s="25"/>
      <c r="AG48">
        <f t="shared" si="2"/>
        <v>876.89503321006123</v>
      </c>
      <c r="AI48" s="35">
        <f>PXIL!I48</f>
        <v>0</v>
      </c>
      <c r="AJ48" s="35">
        <f>PXIL!O48</f>
        <v>0</v>
      </c>
      <c r="AK48" s="35">
        <f>RTM_IEX!I48</f>
        <v>41.33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2.7296099999999996</v>
      </c>
      <c r="E49">
        <f>GT_NG!Q49</f>
        <v>-6.2499999999999993E-2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48.527754176500537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585.45432135764895</v>
      </c>
      <c r="P49" s="37">
        <v>67.95</v>
      </c>
      <c r="Q49" s="37">
        <v>22.02</v>
      </c>
      <c r="R49" s="39">
        <v>25.8</v>
      </c>
      <c r="S49" s="39">
        <v>0</v>
      </c>
      <c r="T49" s="38">
        <f>SUMPRODUCT(LTA!J49:AN49,LTA!J$101:AN$101,LTA!J$104:AN$104)</f>
        <v>241.49</v>
      </c>
      <c r="U49" s="38">
        <f>SUMPRODUCT(LTA!J49:AN49,LTA!J$102:AN$102,LTA!J$104:AN$104)</f>
        <v>110.15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-23</v>
      </c>
      <c r="AA49" s="76">
        <f>STOA!I49</f>
        <v>0</v>
      </c>
      <c r="AB49" s="76">
        <f>-STOA!O49</f>
        <v>-72.099999999999994</v>
      </c>
      <c r="AC49">
        <f t="shared" si="0"/>
        <v>9.8251318482346992</v>
      </c>
      <c r="AD49">
        <f t="shared" si="1"/>
        <v>1058.7340536859149</v>
      </c>
      <c r="AE49">
        <f>'IDT-1'!C49</f>
        <v>-150.89400000000001</v>
      </c>
      <c r="AF49" s="25"/>
      <c r="AG49">
        <f t="shared" si="2"/>
        <v>907.84005368591488</v>
      </c>
      <c r="AI49" s="35">
        <f>PXIL!I49</f>
        <v>0</v>
      </c>
      <c r="AJ49" s="35">
        <f>PXIL!O49</f>
        <v>0</v>
      </c>
      <c r="AK49" s="35">
        <f>RTM_IEX!I49</f>
        <v>59.6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2.7296099999999996</v>
      </c>
      <c r="E50">
        <f>GT_NG!Q50</f>
        <v>-6.2499999999999993E-2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48.527754176500537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566.99589069983006</v>
      </c>
      <c r="P50" s="37">
        <v>67.949999999999989</v>
      </c>
      <c r="Q50" s="37">
        <v>22.02</v>
      </c>
      <c r="R50" s="39">
        <v>25.8</v>
      </c>
      <c r="S50" s="39">
        <v>0</v>
      </c>
      <c r="T50" s="38">
        <f>SUMPRODUCT(LTA!J50:AN50,LTA!J$101:AN$101,LTA!J$104:AN$104)</f>
        <v>247.26999999999998</v>
      </c>
      <c r="U50" s="38">
        <f>SUMPRODUCT(LTA!J50:AN50,LTA!J$102:AN$102,LTA!J$104:AN$104)</f>
        <v>111.48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-40</v>
      </c>
      <c r="AA50" s="76">
        <f>STOA!I50</f>
        <v>0</v>
      </c>
      <c r="AB50" s="76">
        <f>-STOA!O50</f>
        <v>-72.099999999999994</v>
      </c>
      <c r="AC50">
        <f t="shared" si="0"/>
        <v>10.110184499907984</v>
      </c>
      <c r="AD50">
        <f t="shared" si="1"/>
        <v>1060.8605703764226</v>
      </c>
      <c r="AE50">
        <f>'IDT-1'!C50</f>
        <v>-141.63900000000001</v>
      </c>
      <c r="AF50" s="25"/>
      <c r="AG50">
        <f t="shared" si="2"/>
        <v>919.22157037642262</v>
      </c>
      <c r="AI50" s="35">
        <f>PXIL!I50</f>
        <v>0</v>
      </c>
      <c r="AJ50" s="35">
        <f>PXIL!O50</f>
        <v>0</v>
      </c>
      <c r="AK50" s="35">
        <f>RTM_IEX!I50</f>
        <v>90.36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2.7296099999999996</v>
      </c>
      <c r="E51">
        <f>GT_NG!Q51</f>
        <v>-6.2499999999999993E-2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48.527754176500537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536.30795153088502</v>
      </c>
      <c r="P51" s="37">
        <v>70.62</v>
      </c>
      <c r="Q51" s="37">
        <v>22.02</v>
      </c>
      <c r="R51" s="39">
        <v>25.8</v>
      </c>
      <c r="S51" s="39">
        <v>0</v>
      </c>
      <c r="T51" s="38">
        <f>SUMPRODUCT(LTA!J51:AN51,LTA!J$101:AN$101,LTA!J$104:AN$104)</f>
        <v>255.22000000000003</v>
      </c>
      <c r="U51" s="38">
        <f>SUMPRODUCT(LTA!J51:AN51,LTA!J$102:AN$102,LTA!J$104:AN$104)</f>
        <v>112.32000000000001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-55</v>
      </c>
      <c r="AA51" s="76">
        <f>STOA!I51</f>
        <v>0</v>
      </c>
      <c r="AB51" s="76">
        <f>-STOA!O51</f>
        <v>-72.099999999999994</v>
      </c>
      <c r="AC51">
        <f t="shared" si="0"/>
        <v>10.295512348629277</v>
      </c>
      <c r="AD51">
        <f t="shared" si="1"/>
        <v>1054.3173033587561</v>
      </c>
      <c r="AE51">
        <f>'IDT-1'!C51</f>
        <v>-127.474</v>
      </c>
      <c r="AF51" s="25"/>
      <c r="AG51">
        <f t="shared" si="2"/>
        <v>926.84330335875609</v>
      </c>
      <c r="AI51" s="35">
        <f>PXIL!I51</f>
        <v>0</v>
      </c>
      <c r="AJ51" s="35">
        <f>PXIL!O51</f>
        <v>0</v>
      </c>
      <c r="AK51" s="35">
        <f>RTM_IEX!I51</f>
        <v>118.23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2.7296099999999996</v>
      </c>
      <c r="E52">
        <f>GT_NG!Q52</f>
        <v>-6.2499999999999993E-2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48.527754176500537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535.23233643498202</v>
      </c>
      <c r="P52" s="37">
        <v>67.943977984659526</v>
      </c>
      <c r="Q52" s="37">
        <v>22.02</v>
      </c>
      <c r="R52" s="39">
        <v>25.8</v>
      </c>
      <c r="S52" s="39">
        <v>0</v>
      </c>
      <c r="T52" s="38">
        <f>SUMPRODUCT(LTA!J52:AN52,LTA!J$101:AN$101,LTA!J$104:AN$104)</f>
        <v>256.61</v>
      </c>
      <c r="U52" s="38">
        <f>SUMPRODUCT(LTA!J52:AN52,LTA!J$102:AN$102,LTA!J$104:AN$104)</f>
        <v>113.15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-70</v>
      </c>
      <c r="AA52" s="76">
        <f>STOA!I52</f>
        <v>0</v>
      </c>
      <c r="AB52" s="76">
        <f>-STOA!O52</f>
        <v>-72.099999999999994</v>
      </c>
      <c r="AC52">
        <f t="shared" si="0"/>
        <v>10.431515353400643</v>
      </c>
      <c r="AD52">
        <f t="shared" si="1"/>
        <v>1041.4996632427415</v>
      </c>
      <c r="AE52">
        <f>'IDT-1'!C52</f>
        <v>-121.681</v>
      </c>
      <c r="AF52" s="25"/>
      <c r="AG52">
        <f t="shared" si="2"/>
        <v>919.81866324274142</v>
      </c>
      <c r="AI52" s="35">
        <f>PXIL!I52</f>
        <v>0</v>
      </c>
      <c r="AJ52" s="35">
        <f>PXIL!O52</f>
        <v>0</v>
      </c>
      <c r="AK52" s="35">
        <f>RTM_IEX!I52</f>
        <v>122.08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2.8462599999999996</v>
      </c>
      <c r="E53">
        <f>GT_NG!Q53</f>
        <v>-6.2499999999999993E-2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48.527754176500537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532.18736145389198</v>
      </c>
      <c r="P53" s="37">
        <v>67.943977984659526</v>
      </c>
      <c r="Q53" s="37">
        <v>22.02</v>
      </c>
      <c r="R53" s="39">
        <v>25.8</v>
      </c>
      <c r="S53" s="39">
        <v>0</v>
      </c>
      <c r="T53" s="38">
        <f>SUMPRODUCT(LTA!J53:AN53,LTA!J$101:AN$101,LTA!J$104:AN$104)</f>
        <v>278.89999999999998</v>
      </c>
      <c r="U53" s="38">
        <f>SUMPRODUCT(LTA!J53:AN53,LTA!J$102:AN$102,LTA!J$104:AN$104)</f>
        <v>116.15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-91</v>
      </c>
      <c r="AA53" s="76">
        <f>STOA!I53</f>
        <v>0</v>
      </c>
      <c r="AB53" s="76">
        <f>-STOA!O53</f>
        <v>-72.099999999999994</v>
      </c>
      <c r="AC53">
        <f t="shared" si="0"/>
        <v>10.778512102482832</v>
      </c>
      <c r="AD53">
        <f t="shared" si="1"/>
        <v>1043.4743415125693</v>
      </c>
      <c r="AE53">
        <f>'IDT-1'!C53</f>
        <v>-110.578</v>
      </c>
      <c r="AF53" s="25"/>
      <c r="AG53">
        <f t="shared" si="2"/>
        <v>932.89634151256928</v>
      </c>
      <c r="AI53" s="35">
        <f>PXIL!I53</f>
        <v>0</v>
      </c>
      <c r="AJ53" s="35">
        <f>PXIL!O53</f>
        <v>0</v>
      </c>
      <c r="AK53" s="35">
        <f>RTM_IEX!I53</f>
        <v>123.04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2.8462599999999996</v>
      </c>
      <c r="E54">
        <f>GT_NG!Q54</f>
        <v>-6.2499999999999993E-2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48.527754176500537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532.18736145389198</v>
      </c>
      <c r="P54" s="37">
        <v>67.943977984659526</v>
      </c>
      <c r="Q54" s="37">
        <v>22.02</v>
      </c>
      <c r="R54" s="39">
        <v>25.8</v>
      </c>
      <c r="S54" s="39">
        <v>0</v>
      </c>
      <c r="T54" s="38">
        <f>SUMPRODUCT(LTA!J54:AN54,LTA!J$101:AN$101,LTA!J$104:AN$104)</f>
        <v>280.29000000000002</v>
      </c>
      <c r="U54" s="38">
        <f>SUMPRODUCT(LTA!J54:AN54,LTA!J$102:AN$102,LTA!J$104:AN$104)</f>
        <v>116.82000000000001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-156</v>
      </c>
      <c r="AA54" s="76">
        <f>STOA!I54</f>
        <v>0</v>
      </c>
      <c r="AB54" s="76">
        <f>-STOA!O54</f>
        <v>-72.099999999999994</v>
      </c>
      <c r="AC54">
        <f t="shared" si="0"/>
        <v>11.275691790852111</v>
      </c>
      <c r="AD54">
        <f t="shared" si="1"/>
        <v>976.20716182419994</v>
      </c>
      <c r="AE54">
        <f>'IDT-1'!C54</f>
        <v>-65.691000000000003</v>
      </c>
      <c r="AF54" s="25"/>
      <c r="AG54">
        <f t="shared" si="2"/>
        <v>910.51616182419991</v>
      </c>
      <c r="AI54" s="35">
        <f>PXIL!I54</f>
        <v>0</v>
      </c>
      <c r="AJ54" s="35">
        <f>PXIL!O54</f>
        <v>0</v>
      </c>
      <c r="AK54" s="35">
        <f>RTM_IEX!I54</f>
        <v>119.21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2.8462599999999996</v>
      </c>
      <c r="E55">
        <f>GT_NG!Q55</f>
        <v>-6.2499999999999993E-2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48.527754176500537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524.04072752374509</v>
      </c>
      <c r="P55" s="37">
        <v>67.943977984659526</v>
      </c>
      <c r="Q55" s="37">
        <v>22.02</v>
      </c>
      <c r="R55" s="39">
        <v>25.8</v>
      </c>
      <c r="S55" s="39">
        <v>0</v>
      </c>
      <c r="T55" s="38">
        <f>SUMPRODUCT(LTA!J55:AN55,LTA!J$101:AN$101,LTA!J$104:AN$104)</f>
        <v>288.77</v>
      </c>
      <c r="U55" s="38">
        <f>SUMPRODUCT(LTA!J55:AN55,LTA!J$102:AN$102,LTA!J$104:AN$104)</f>
        <v>116.82000000000001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-186</v>
      </c>
      <c r="AA55" s="76">
        <f>STOA!I55</f>
        <v>0</v>
      </c>
      <c r="AB55" s="76">
        <f>-STOA!O55</f>
        <v>-72.099999999999994</v>
      </c>
      <c r="AC55">
        <f t="shared" si="0"/>
        <v>11.026709594675095</v>
      </c>
      <c r="AD55">
        <f t="shared" si="1"/>
        <v>884.29951009023</v>
      </c>
      <c r="AE55">
        <f>'IDT-1'!C55</f>
        <v>0</v>
      </c>
      <c r="AF55" s="25"/>
      <c r="AG55">
        <f t="shared" si="2"/>
        <v>884.29951009023</v>
      </c>
      <c r="AI55" s="35">
        <f>PXIL!I55</f>
        <v>0</v>
      </c>
      <c r="AJ55" s="35">
        <f>PXIL!O55</f>
        <v>0</v>
      </c>
      <c r="AK55" s="35">
        <f>RTM_IEX!I55</f>
        <v>56.72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2.8462599999999996</v>
      </c>
      <c r="E56">
        <f>GT_NG!Q56</f>
        <v>-6.2499999999999993E-2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48.527754176500537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525.80204335270241</v>
      </c>
      <c r="P56" s="37">
        <v>67.943977984659526</v>
      </c>
      <c r="Q56" s="37">
        <v>22.02</v>
      </c>
      <c r="R56" s="39">
        <v>25.8</v>
      </c>
      <c r="S56" s="39">
        <v>0</v>
      </c>
      <c r="T56" s="38">
        <f>SUMPRODUCT(LTA!J56:AN56,LTA!J$101:AN$101,LTA!J$104:AN$104)</f>
        <v>287.60000000000002</v>
      </c>
      <c r="U56" s="38">
        <f>SUMPRODUCT(LTA!J56:AN56,LTA!J$102:AN$102,LTA!J$104:AN$104)</f>
        <v>116.82000000000001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-211</v>
      </c>
      <c r="AA56" s="76">
        <f>STOA!I56</f>
        <v>0</v>
      </c>
      <c r="AB56" s="76">
        <f>-STOA!O56</f>
        <v>-72.099999999999994</v>
      </c>
      <c r="AC56">
        <f t="shared" si="0"/>
        <v>11.212878815206071</v>
      </c>
      <c r="AD56">
        <f t="shared" si="1"/>
        <v>857.78465669865625</v>
      </c>
      <c r="AE56">
        <f>'IDT-1'!C56</f>
        <v>0</v>
      </c>
      <c r="AF56" s="25"/>
      <c r="AG56">
        <f t="shared" si="2"/>
        <v>857.78465669865625</v>
      </c>
      <c r="AI56" s="35">
        <f>PXIL!I56</f>
        <v>0</v>
      </c>
      <c r="AJ56" s="35">
        <f>PXIL!O56</f>
        <v>0</v>
      </c>
      <c r="AK56" s="35">
        <f>RTM_IEX!I56</f>
        <v>54.8</v>
      </c>
      <c r="AL56" s="35">
        <f>RTM_IEX!O56</f>
        <v>0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2.8462599999999996</v>
      </c>
      <c r="E57">
        <f>GT_NG!Q57</f>
        <v>-6.2499999999999993E-2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48.527754176500537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528.03447711500371</v>
      </c>
      <c r="P57" s="37">
        <v>67.943977984659526</v>
      </c>
      <c r="Q57" s="37">
        <v>22.02</v>
      </c>
      <c r="R57" s="39">
        <v>25.8</v>
      </c>
      <c r="S57" s="39">
        <v>0</v>
      </c>
      <c r="T57" s="38">
        <f>SUMPRODUCT(LTA!J57:AN57,LTA!J$101:AN$101,LTA!J$104:AN$104)</f>
        <v>286.92</v>
      </c>
      <c r="U57" s="38">
        <f>SUMPRODUCT(LTA!J57:AN57,LTA!J$102:AN$102,LTA!J$104:AN$104)</f>
        <v>118.98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-231</v>
      </c>
      <c r="AA57" s="76">
        <f>STOA!I57</f>
        <v>0</v>
      </c>
      <c r="AB57" s="76">
        <f>-STOA!O57</f>
        <v>-72.099999999999994</v>
      </c>
      <c r="AC57">
        <f t="shared" si="0"/>
        <v>10.971622164204106</v>
      </c>
      <c r="AD57">
        <f t="shared" si="1"/>
        <v>786.93834711195962</v>
      </c>
      <c r="AE57">
        <f>'IDT-1'!C57</f>
        <v>0</v>
      </c>
      <c r="AF57" s="25"/>
      <c r="AG57">
        <f t="shared" si="2"/>
        <v>786.93834711195962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2.8462599999999996</v>
      </c>
      <c r="E58">
        <f>GT_NG!Q58</f>
        <v>-6.2499999999999993E-2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48.527754176500537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528.03447711500371</v>
      </c>
      <c r="P58" s="37">
        <v>67.943977984659526</v>
      </c>
      <c r="Q58" s="37">
        <v>22.02</v>
      </c>
      <c r="R58" s="39">
        <v>25.8</v>
      </c>
      <c r="S58" s="39">
        <v>0</v>
      </c>
      <c r="T58" s="38">
        <f>SUMPRODUCT(LTA!J58:AN58,LTA!J$101:AN$101,LTA!J$104:AN$104)</f>
        <v>284.28999999999996</v>
      </c>
      <c r="U58" s="38">
        <f>SUMPRODUCT(LTA!J58:AN58,LTA!J$102:AN$102,LTA!J$104:AN$104)</f>
        <v>118.48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-241</v>
      </c>
      <c r="AA58" s="76">
        <f>STOA!I58</f>
        <v>0</v>
      </c>
      <c r="AB58" s="76">
        <f>-STOA!O58</f>
        <v>-72.099999999999994</v>
      </c>
      <c r="AC58">
        <f t="shared" si="0"/>
        <v>11.025821347030149</v>
      </c>
      <c r="AD58">
        <f t="shared" si="1"/>
        <v>773.75414792913341</v>
      </c>
      <c r="AE58">
        <f>'IDT-1'!C58</f>
        <v>0</v>
      </c>
      <c r="AF58" s="25"/>
      <c r="AG58">
        <f t="shared" si="2"/>
        <v>773.75414792913341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2.8462599999999996</v>
      </c>
      <c r="E59">
        <f>GT_NG!Q59</f>
        <v>-6.2499999999999993E-2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48.527754176500537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535.83889834949389</v>
      </c>
      <c r="P59" s="37">
        <v>67.943977984659526</v>
      </c>
      <c r="Q59" s="37">
        <v>22.02</v>
      </c>
      <c r="R59" s="39">
        <v>25.8</v>
      </c>
      <c r="S59" s="39">
        <v>0</v>
      </c>
      <c r="T59" s="38">
        <f>SUMPRODUCT(LTA!J59:AN59,LTA!J$101:AN$101,LTA!J$104:AN$104)</f>
        <v>272.06</v>
      </c>
      <c r="U59" s="38">
        <f>SUMPRODUCT(LTA!J59:AN59,LTA!J$102:AN$102,LTA!J$104:AN$104)</f>
        <v>115.82000000000001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-251</v>
      </c>
      <c r="AA59" s="76">
        <f>STOA!I59</f>
        <v>0</v>
      </c>
      <c r="AB59" s="76">
        <f>-STOA!O59</f>
        <v>-72.099999999999994</v>
      </c>
      <c r="AC59">
        <f t="shared" si="0"/>
        <v>11.308590518811158</v>
      </c>
      <c r="AD59">
        <f t="shared" si="1"/>
        <v>723.38579999184265</v>
      </c>
      <c r="AE59">
        <f>'IDT-1'!C59</f>
        <v>0</v>
      </c>
      <c r="AF59" s="25"/>
      <c r="AG59">
        <f t="shared" si="2"/>
        <v>723.38579999184265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-33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2.8462599999999996</v>
      </c>
      <c r="E60">
        <f>GT_NG!Q60</f>
        <v>-6.2499999999999993E-2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48.527754176500537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543.82287785823371</v>
      </c>
      <c r="P60" s="37">
        <v>67.943977984659526</v>
      </c>
      <c r="Q60" s="37">
        <v>22.02</v>
      </c>
      <c r="R60" s="39">
        <v>25.8</v>
      </c>
      <c r="S60" s="39">
        <v>0</v>
      </c>
      <c r="T60" s="38">
        <f>SUMPRODUCT(LTA!J60:AN60,LTA!J$101:AN$101,LTA!J$104:AN$104)</f>
        <v>272.83</v>
      </c>
      <c r="U60" s="38">
        <f>SUMPRODUCT(LTA!J60:AN60,LTA!J$102:AN$102,LTA!J$104:AN$104)</f>
        <v>115.82000000000001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-256</v>
      </c>
      <c r="AA60" s="76">
        <f>STOA!I60</f>
        <v>0</v>
      </c>
      <c r="AB60" s="76">
        <f>-STOA!O60</f>
        <v>-72.099999999999994</v>
      </c>
      <c r="AC60">
        <f t="shared" si="0"/>
        <v>11.463346060087975</v>
      </c>
      <c r="AD60">
        <f t="shared" si="1"/>
        <v>720.98502395930564</v>
      </c>
      <c r="AE60">
        <f>'IDT-1'!C60</f>
        <v>0</v>
      </c>
      <c r="AF60" s="25"/>
      <c r="AG60">
        <f t="shared" si="2"/>
        <v>720.98502395930564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-39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2.8462599999999996</v>
      </c>
      <c r="E61">
        <f>GT_NG!Q61</f>
        <v>-6.2499999999999993E-2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48.527754176500537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552.37078092651723</v>
      </c>
      <c r="P61" s="37">
        <v>67.943977984659526</v>
      </c>
      <c r="Q61" s="37">
        <v>22.02</v>
      </c>
      <c r="R61" s="39">
        <v>25.8</v>
      </c>
      <c r="S61" s="39">
        <v>0</v>
      </c>
      <c r="T61" s="38">
        <f>SUMPRODUCT(LTA!J61:AN61,LTA!J$101:AN$101,LTA!J$104:AN$104)</f>
        <v>267.78999999999996</v>
      </c>
      <c r="U61" s="38">
        <f>SUMPRODUCT(LTA!J61:AN61,LTA!J$102:AN$102,LTA!J$104:AN$104)</f>
        <v>115.65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-272</v>
      </c>
      <c r="AA61" s="76">
        <f>STOA!I61</f>
        <v>0</v>
      </c>
      <c r="AB61" s="76">
        <f>-STOA!O61</f>
        <v>-72.099999999999994</v>
      </c>
      <c r="AC61">
        <f t="shared" si="0"/>
        <v>11.58371752341184</v>
      </c>
      <c r="AD61">
        <f t="shared" si="1"/>
        <v>712.20255556426537</v>
      </c>
      <c r="AE61">
        <f>'IDT-1'!C61</f>
        <v>0</v>
      </c>
      <c r="AF61" s="25"/>
      <c r="AG61">
        <f t="shared" si="2"/>
        <v>712.20255556426537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-35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2.8462599999999996</v>
      </c>
      <c r="E62">
        <f>GT_NG!Q62</f>
        <v>-6.2499999999999993E-2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48.527754176500537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560.91024799217166</v>
      </c>
      <c r="P62" s="37">
        <v>67.943977984659526</v>
      </c>
      <c r="Q62" s="37">
        <v>22.02</v>
      </c>
      <c r="R62" s="39">
        <v>25.8</v>
      </c>
      <c r="S62" s="39">
        <v>0</v>
      </c>
      <c r="T62" s="38">
        <f>SUMPRODUCT(LTA!J62:AN62,LTA!J$101:AN$101,LTA!J$104:AN$104)</f>
        <v>263.47000000000003</v>
      </c>
      <c r="U62" s="38">
        <f>SUMPRODUCT(LTA!J62:AN62,LTA!J$102:AN$102,LTA!J$104:AN$104)</f>
        <v>115.65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-262</v>
      </c>
      <c r="AA62" s="76">
        <f>STOA!I62</f>
        <v>0</v>
      </c>
      <c r="AB62" s="76">
        <f>-STOA!O62</f>
        <v>-72.099999999999994</v>
      </c>
      <c r="AC62">
        <f t="shared" si="0"/>
        <v>11.655935957936965</v>
      </c>
      <c r="AD62">
        <f t="shared" si="1"/>
        <v>711.34980419539465</v>
      </c>
      <c r="AE62">
        <f>'IDT-1'!C62</f>
        <v>0</v>
      </c>
      <c r="AF62" s="25"/>
      <c r="AG62">
        <f t="shared" si="2"/>
        <v>711.34980419539465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-50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2.8462599999999996</v>
      </c>
      <c r="E63">
        <f>GT_NG!Q63</f>
        <v>-6.2499999999999993E-2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48.527754176500537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572.54998878427534</v>
      </c>
      <c r="P63" s="37">
        <v>67.943977984659526</v>
      </c>
      <c r="Q63" s="37">
        <v>22.02</v>
      </c>
      <c r="R63" s="39">
        <v>25.8</v>
      </c>
      <c r="S63" s="39">
        <v>0</v>
      </c>
      <c r="T63" s="38">
        <f>SUMPRODUCT(LTA!J63:AN63,LTA!J$101:AN$101,LTA!J$104:AN$104)</f>
        <v>258.63</v>
      </c>
      <c r="U63" s="38">
        <f>SUMPRODUCT(LTA!J63:AN63,LTA!J$102:AN$102,LTA!J$104:AN$104)</f>
        <v>115.65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-302</v>
      </c>
      <c r="AA63" s="76">
        <f>STOA!I63</f>
        <v>0</v>
      </c>
      <c r="AB63" s="76">
        <f>-STOA!O63</f>
        <v>-72.099999999999994</v>
      </c>
      <c r="AC63">
        <f t="shared" si="0"/>
        <v>11.850477665202254</v>
      </c>
      <c r="AD63">
        <f t="shared" si="1"/>
        <v>699.95500328023309</v>
      </c>
      <c r="AE63">
        <f>'IDT-1'!C63</f>
        <v>0</v>
      </c>
      <c r="AF63" s="25"/>
      <c r="AG63">
        <f t="shared" si="2"/>
        <v>699.95500328023309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-28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2.8462599999999996</v>
      </c>
      <c r="E64">
        <f>GT_NG!Q64</f>
        <v>-6.2499999999999993E-2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48.527754176500537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584.31579968715198</v>
      </c>
      <c r="P64" s="37">
        <v>67.943977984659526</v>
      </c>
      <c r="Q64" s="37">
        <v>22.02</v>
      </c>
      <c r="R64" s="39">
        <v>25.8</v>
      </c>
      <c r="S64" s="39">
        <v>0</v>
      </c>
      <c r="T64" s="38">
        <f>SUMPRODUCT(LTA!J64:AN64,LTA!J$101:AN$101,LTA!J$104:AN$104)</f>
        <v>244.31</v>
      </c>
      <c r="U64" s="38">
        <f>SUMPRODUCT(LTA!J64:AN64,LTA!J$102:AN$102,LTA!J$104:AN$104)</f>
        <v>115.65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-294</v>
      </c>
      <c r="AA64" s="76">
        <f>STOA!I64</f>
        <v>0</v>
      </c>
      <c r="AB64" s="76">
        <f>-STOA!O64</f>
        <v>-72.099999999999994</v>
      </c>
      <c r="AC64">
        <f t="shared" si="0"/>
        <v>11.822693671962087</v>
      </c>
      <c r="AD64">
        <f t="shared" si="1"/>
        <v>698.42859817634996</v>
      </c>
      <c r="AE64">
        <f>'IDT-1'!C64</f>
        <v>-3.3490000000000002</v>
      </c>
      <c r="AF64" s="25"/>
      <c r="AG64">
        <f t="shared" si="2"/>
        <v>695.07959817634992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2.8462599999999996</v>
      </c>
      <c r="E65">
        <f>GT_NG!Q65</f>
        <v>-6.2499999999999993E-2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48.527754176500537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587.15999336680704</v>
      </c>
      <c r="P65" s="37">
        <v>66.160000000000011</v>
      </c>
      <c r="Q65" s="37">
        <v>22.02</v>
      </c>
      <c r="R65" s="39">
        <v>25.8</v>
      </c>
      <c r="S65" s="39">
        <v>0</v>
      </c>
      <c r="T65" s="38">
        <f>SUMPRODUCT(LTA!J65:AN65,LTA!J$101:AN$101,LTA!J$104:AN$104)</f>
        <v>233.16</v>
      </c>
      <c r="U65" s="38">
        <f>SUMPRODUCT(LTA!J65:AN65,LTA!J$102:AN$102,LTA!J$104:AN$104)</f>
        <v>120.15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-279</v>
      </c>
      <c r="AA65" s="76">
        <f>STOA!I65</f>
        <v>0</v>
      </c>
      <c r="AB65" s="76">
        <f>-STOA!O65</f>
        <v>-72.099999999999994</v>
      </c>
      <c r="AC65">
        <f t="shared" si="0"/>
        <v>11.747648081252635</v>
      </c>
      <c r="AD65">
        <f t="shared" si="1"/>
        <v>696.91385946205492</v>
      </c>
      <c r="AE65">
        <f>'IDT-1'!C65</f>
        <v>-7.6310000000000002</v>
      </c>
      <c r="AF65" s="25"/>
      <c r="AG65">
        <f t="shared" si="2"/>
        <v>689.28285946205494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-46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2.8462599999999996</v>
      </c>
      <c r="E66">
        <f>GT_NG!Q66</f>
        <v>-6.2499999999999993E-2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48.527754176500537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596.49503541367767</v>
      </c>
      <c r="P66" s="37">
        <v>66.160000000000011</v>
      </c>
      <c r="Q66" s="37">
        <v>22.02</v>
      </c>
      <c r="R66" s="39">
        <v>25.8</v>
      </c>
      <c r="S66" s="39">
        <v>0</v>
      </c>
      <c r="T66" s="38">
        <f>SUMPRODUCT(LTA!J66:AN66,LTA!J$101:AN$101,LTA!J$104:AN$104)</f>
        <v>219.67000000000002</v>
      </c>
      <c r="U66" s="38">
        <f>SUMPRODUCT(LTA!J66:AN66,LTA!J$102:AN$102,LTA!J$104:AN$104)</f>
        <v>119.98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-267</v>
      </c>
      <c r="AA66" s="76">
        <f>STOA!I66</f>
        <v>0</v>
      </c>
      <c r="AB66" s="76">
        <f>-STOA!O66</f>
        <v>-72.099999999999994</v>
      </c>
      <c r="AC66">
        <f t="shared" si="0"/>
        <v>11.682468136087808</v>
      </c>
      <c r="AD66">
        <f t="shared" si="1"/>
        <v>696.65408145409037</v>
      </c>
      <c r="AE66">
        <f>'IDT-1'!C66</f>
        <v>-12.266</v>
      </c>
      <c r="AF66" s="25"/>
      <c r="AG66">
        <f t="shared" si="2"/>
        <v>684.38808145409041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-54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2.8462599999999996</v>
      </c>
      <c r="E67">
        <f>GT_NG!Q67</f>
        <v>-6.2499999999999993E-2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48.527754176500537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616.79033033517999</v>
      </c>
      <c r="P67" s="37">
        <v>53</v>
      </c>
      <c r="Q67" s="37">
        <v>22.34</v>
      </c>
      <c r="R67" s="39">
        <v>25.8</v>
      </c>
      <c r="S67" s="39">
        <v>0</v>
      </c>
      <c r="T67" s="38">
        <f>SUMPRODUCT(LTA!J67:AN67,LTA!J$101:AN$101,LTA!J$104:AN$104)</f>
        <v>184.3</v>
      </c>
      <c r="U67" s="38">
        <f>SUMPRODUCT(LTA!J67:AN67,LTA!J$102:AN$102,LTA!J$104:AN$104)</f>
        <v>118.48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-300</v>
      </c>
      <c r="AA67" s="76">
        <f>STOA!I67</f>
        <v>0</v>
      </c>
      <c r="AB67" s="76">
        <f>-STOA!O67</f>
        <v>-72.099999999999994</v>
      </c>
      <c r="AC67">
        <f t="shared" si="0"/>
        <v>11.287945752540836</v>
      </c>
      <c r="AD67">
        <f t="shared" si="1"/>
        <v>688.63389875913958</v>
      </c>
      <c r="AE67">
        <f>'IDT-1'!C67</f>
        <v>-15.16</v>
      </c>
      <c r="AF67" s="25"/>
      <c r="AG67">
        <f t="shared" si="2"/>
        <v>673.47389875913962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0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2.8462599999999996</v>
      </c>
      <c r="E68">
        <f>GT_NG!Q68</f>
        <v>-6.2499999999999993E-2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48.527754176500537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630.11933151803566</v>
      </c>
      <c r="P68" s="37">
        <v>68.81</v>
      </c>
      <c r="Q68" s="37">
        <v>22.34</v>
      </c>
      <c r="R68" s="39">
        <v>25.8</v>
      </c>
      <c r="S68" s="39">
        <v>0</v>
      </c>
      <c r="T68" s="38">
        <f>SUMPRODUCT(LTA!J68:AN68,LTA!J$101:AN$101,LTA!J$104:AN$104)</f>
        <v>166.28</v>
      </c>
      <c r="U68" s="38">
        <f>SUMPRODUCT(LTA!J68:AN68,LTA!J$102:AN$102,LTA!J$104:AN$104)</f>
        <v>118.15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-333</v>
      </c>
      <c r="AA68" s="76">
        <f>STOA!I68</f>
        <v>0</v>
      </c>
      <c r="AB68" s="76">
        <f>-STOA!O68</f>
        <v>-72.099999999999994</v>
      </c>
      <c r="AC68">
        <f t="shared" ref="AC68:AC98" si="3">SUMIF(B68:AB68,"&gt;0")*$AC$2-SUMIF(B68:AB68,"&lt;0")*($AC$2/(1-$AC$2))+SUMIF(AI68:AR68,"&gt;0")*$AC$2-SUMIF(AI68:AR68,"&lt;0")*($AC$2/(1-$AC$2))</f>
        <v>12.118945465093052</v>
      </c>
      <c r="AD68">
        <f t="shared" ref="AD68:AD98" si="4">SUM(B68:AB68,AI68:AV68)-AC68</f>
        <v>728.08190022944302</v>
      </c>
      <c r="AE68">
        <f>'IDT-1'!C68</f>
        <v>-51.81</v>
      </c>
      <c r="AF68" s="25"/>
      <c r="AG68">
        <f t="shared" ref="AG68:AG98" si="5">SUM(AD68:AF68)</f>
        <v>676.27190022944296</v>
      </c>
      <c r="AI68" s="35">
        <f>PXIL!I68</f>
        <v>0</v>
      </c>
      <c r="AJ68" s="35">
        <f>PXIL!O68</f>
        <v>0</v>
      </c>
      <c r="AK68" s="35">
        <f>RTM_IEX!I68</f>
        <v>62.49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2.8462599999999996</v>
      </c>
      <c r="E69">
        <f>GT_NG!Q69</f>
        <v>-6.2499999999999993E-2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48.527754176500537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653.04150588727293</v>
      </c>
      <c r="P69" s="37">
        <v>67.95</v>
      </c>
      <c r="Q69" s="37">
        <v>22.02</v>
      </c>
      <c r="R69" s="39">
        <v>25.8</v>
      </c>
      <c r="S69" s="39">
        <v>0</v>
      </c>
      <c r="T69" s="38">
        <f>SUMPRODUCT(LTA!J69:AN69,LTA!J$101:AN$101,LTA!J$104:AN$104)</f>
        <v>149.07</v>
      </c>
      <c r="U69" s="38">
        <f>SUMPRODUCT(LTA!J69:AN69,LTA!J$102:AN$102,LTA!J$104:AN$104)</f>
        <v>117.98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-304</v>
      </c>
      <c r="AA69" s="76">
        <f>STOA!I69</f>
        <v>0</v>
      </c>
      <c r="AB69" s="76">
        <f>-STOA!O69</f>
        <v>-72.099999999999994</v>
      </c>
      <c r="AC69">
        <f t="shared" si="3"/>
        <v>11.812438194977577</v>
      </c>
      <c r="AD69">
        <f t="shared" si="4"/>
        <v>747.3205818687959</v>
      </c>
      <c r="AE69">
        <f>'IDT-1'!C69</f>
        <v>-70.701999999999998</v>
      </c>
      <c r="AF69" s="25"/>
      <c r="AG69">
        <f t="shared" si="5"/>
        <v>676.6185818687959</v>
      </c>
      <c r="AI69" s="35">
        <f>PXIL!I69</f>
        <v>0</v>
      </c>
      <c r="AJ69" s="35">
        <f>PXIL!O69</f>
        <v>0</v>
      </c>
      <c r="AK69" s="35">
        <f>RTM_IEX!I69</f>
        <v>48.06</v>
      </c>
      <c r="AL69" s="35">
        <f>RTM_IEX!O69</f>
        <v>0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2.8462599999999996</v>
      </c>
      <c r="E70">
        <f>GT_NG!Q70</f>
        <v>-6.2499999999999993E-2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48.527754176500537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663.83469718650883</v>
      </c>
      <c r="P70" s="37">
        <v>50.95</v>
      </c>
      <c r="Q70" s="37">
        <v>22.02</v>
      </c>
      <c r="R70" s="39">
        <v>25.8</v>
      </c>
      <c r="S70" s="39">
        <v>0</v>
      </c>
      <c r="T70" s="38">
        <f>SUMPRODUCT(LTA!J70:AN70,LTA!J$101:AN$101,LTA!J$104:AN$104)</f>
        <v>126.89</v>
      </c>
      <c r="U70" s="38">
        <f>SUMPRODUCT(LTA!J70:AN70,LTA!J$102:AN$102,LTA!J$104:AN$104)</f>
        <v>117.65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-195</v>
      </c>
      <c r="AA70" s="76">
        <f>STOA!I70</f>
        <v>0</v>
      </c>
      <c r="AB70" s="76">
        <f>-STOA!O70</f>
        <v>-72.099999999999994</v>
      </c>
      <c r="AC70">
        <f t="shared" si="3"/>
        <v>10.47461516854681</v>
      </c>
      <c r="AD70">
        <f t="shared" si="4"/>
        <v>765.88159619446242</v>
      </c>
      <c r="AE70">
        <f>'IDT-1'!C70</f>
        <v>-80.47</v>
      </c>
      <c r="AF70" s="25"/>
      <c r="AG70">
        <f t="shared" si="5"/>
        <v>685.41159619446239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-15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2.8462599999999996</v>
      </c>
      <c r="E71">
        <f>GT_NG!Q71</f>
        <v>-6.2499999999999993E-2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48.527754176500537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676.33270535611177</v>
      </c>
      <c r="P71" s="37">
        <v>55.76</v>
      </c>
      <c r="Q71" s="37">
        <v>22.02</v>
      </c>
      <c r="R71" s="39">
        <v>25.1</v>
      </c>
      <c r="S71" s="39">
        <v>0</v>
      </c>
      <c r="T71" s="38">
        <f>SUMPRODUCT(LTA!J71:AN71,LTA!J$101:AN$101,LTA!J$104:AN$104)</f>
        <v>105.96</v>
      </c>
      <c r="U71" s="38">
        <f>SUMPRODUCT(LTA!J71:AN71,LTA!J$102:AN$102,LTA!J$104:AN$104)</f>
        <v>119.32000000000001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-161</v>
      </c>
      <c r="AA71" s="76">
        <f>STOA!I71</f>
        <v>0</v>
      </c>
      <c r="AB71" s="76">
        <f>-STOA!O71</f>
        <v>-72.099999999999994</v>
      </c>
      <c r="AC71">
        <f t="shared" si="3"/>
        <v>10.178783492378564</v>
      </c>
      <c r="AD71">
        <f t="shared" si="4"/>
        <v>798.52543604023367</v>
      </c>
      <c r="AE71">
        <f>'IDT-1'!C71</f>
        <v>-93.67</v>
      </c>
      <c r="AF71" s="25"/>
      <c r="AG71">
        <f t="shared" si="5"/>
        <v>704.85543604023371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2.8462599999999996</v>
      </c>
      <c r="E72">
        <f>GT_NG!Q72</f>
        <v>-6.2499999999999993E-2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48.527754176500537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701.69736013236184</v>
      </c>
      <c r="P72" s="37">
        <v>55.76</v>
      </c>
      <c r="Q72" s="37">
        <v>22.02</v>
      </c>
      <c r="R72" s="39">
        <v>15.469999999999999</v>
      </c>
      <c r="S72" s="39">
        <v>0</v>
      </c>
      <c r="T72" s="38">
        <f>SUMPRODUCT(LTA!J72:AN72,LTA!J$101:AN$101,LTA!J$104:AN$104)</f>
        <v>94.18</v>
      </c>
      <c r="U72" s="38">
        <f>SUMPRODUCT(LTA!J72:AN72,LTA!J$102:AN$102,LTA!J$104:AN$104)</f>
        <v>119.15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-125</v>
      </c>
      <c r="AA72" s="76">
        <f>STOA!I72</f>
        <v>0</v>
      </c>
      <c r="AB72" s="76">
        <f>-STOA!O72</f>
        <v>-72.099999999999994</v>
      </c>
      <c r="AC72">
        <f t="shared" si="3"/>
        <v>9.9960482060029996</v>
      </c>
      <c r="AD72">
        <f t="shared" si="4"/>
        <v>829.49282610285934</v>
      </c>
      <c r="AE72">
        <f>'IDT-1'!C72</f>
        <v>-109.514</v>
      </c>
      <c r="AF72" s="25"/>
      <c r="AG72">
        <f t="shared" si="5"/>
        <v>719.97882610285933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-23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2.8462599999999996</v>
      </c>
      <c r="E73">
        <f>GT_NG!Q73</f>
        <v>-6.2499999999999993E-2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724.58464277559642</v>
      </c>
      <c r="P73" s="37">
        <v>65.36999999999999</v>
      </c>
      <c r="Q73" s="37">
        <v>22.02</v>
      </c>
      <c r="R73" s="39">
        <v>8.17</v>
      </c>
      <c r="S73" s="39">
        <v>0</v>
      </c>
      <c r="T73" s="38">
        <f>SUMPRODUCT(LTA!J73:AN73,LTA!J$101:AN$101,LTA!J$104:AN$104)</f>
        <v>74.45</v>
      </c>
      <c r="U73" s="38">
        <f>SUMPRODUCT(LTA!J73:AN73,LTA!J$102:AN$102,LTA!J$104:AN$104)</f>
        <v>118.98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-133</v>
      </c>
      <c r="AA73" s="76">
        <f>STOA!I73</f>
        <v>0</v>
      </c>
      <c r="AB73" s="76">
        <f>-STOA!O73</f>
        <v>-72.099999999999994</v>
      </c>
      <c r="AC73">
        <f t="shared" si="3"/>
        <v>10.135447665717379</v>
      </c>
      <c r="AD73">
        <f t="shared" si="4"/>
        <v>821.12295510987906</v>
      </c>
      <c r="AE73">
        <f>'IDT-1'!C73</f>
        <v>-96.647000000000006</v>
      </c>
      <c r="AF73" s="25"/>
      <c r="AG73">
        <f t="shared" si="5"/>
        <v>724.47595510987901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-28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2.8462599999999996</v>
      </c>
      <c r="E74">
        <f>GT_NG!Q74</f>
        <v>-6.2499999999999993E-2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724.74208601078396</v>
      </c>
      <c r="P74" s="37">
        <v>67.94</v>
      </c>
      <c r="Q74" s="37">
        <v>22.022587848160772</v>
      </c>
      <c r="R74" s="39">
        <v>3</v>
      </c>
      <c r="S74" s="39">
        <v>0</v>
      </c>
      <c r="T74" s="38">
        <f>SUMPRODUCT(LTA!J74:AN74,LTA!J$101:AN$101,LTA!J$104:AN$104)</f>
        <v>60.660000000000004</v>
      </c>
      <c r="U74" s="38">
        <f>SUMPRODUCT(LTA!J74:AN74,LTA!J$102:AN$102,LTA!J$104:AN$104)</f>
        <v>118.65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-129</v>
      </c>
      <c r="AA74" s="76">
        <f>STOA!I74</f>
        <v>0</v>
      </c>
      <c r="AB74" s="76">
        <f>-STOA!O74</f>
        <v>-72.099999999999994</v>
      </c>
      <c r="AC74">
        <f t="shared" si="3"/>
        <v>10.556572187949799</v>
      </c>
      <c r="AD74">
        <f t="shared" si="4"/>
        <v>734.1418616709949</v>
      </c>
      <c r="AE74">
        <f>'IDT-1'!C74</f>
        <v>0</v>
      </c>
      <c r="AF74" s="25"/>
      <c r="AG74">
        <f t="shared" si="5"/>
        <v>734.1418616709949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-102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2.8462599999999996</v>
      </c>
      <c r="E75">
        <f>GT_NG!Q75</f>
        <v>-6.2499999999999993E-2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57.600000000000009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745.58070627874179</v>
      </c>
      <c r="P75" s="37">
        <v>67.94</v>
      </c>
      <c r="Q75" s="37">
        <v>22.022587848160772</v>
      </c>
      <c r="R75" s="39">
        <v>0</v>
      </c>
      <c r="S75" s="39">
        <v>0</v>
      </c>
      <c r="T75" s="38">
        <f>SUMPRODUCT(LTA!J75:AN75,LTA!J$101:AN$101,LTA!J$104:AN$104)</f>
        <v>49.019999999999996</v>
      </c>
      <c r="U75" s="38">
        <f>SUMPRODUCT(LTA!J75:AN75,LTA!J$102:AN$102,LTA!J$104:AN$104)</f>
        <v>114.65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-264.36</v>
      </c>
      <c r="AC75">
        <f t="shared" si="3"/>
        <v>10.344053955771781</v>
      </c>
      <c r="AD75">
        <f t="shared" si="4"/>
        <v>784.89300017113101</v>
      </c>
      <c r="AE75">
        <f>'IDT-1'!C75</f>
        <v>0</v>
      </c>
      <c r="AF75" s="25"/>
      <c r="AG75">
        <f t="shared" si="5"/>
        <v>784.89300017113101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2.8462599999999996</v>
      </c>
      <c r="E76">
        <f>GT_NG!Q76</f>
        <v>-6.2499999999999993E-2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57.600000000000009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752.25070796913724</v>
      </c>
      <c r="P76" s="37">
        <v>67.94</v>
      </c>
      <c r="Q76" s="37">
        <v>22.022587848160772</v>
      </c>
      <c r="R76" s="39">
        <v>0</v>
      </c>
      <c r="S76" s="39">
        <v>0</v>
      </c>
      <c r="T76" s="38">
        <f>SUMPRODUCT(LTA!J76:AN76,LTA!J$101:AN$101,LTA!J$104:AN$104)</f>
        <v>43.01</v>
      </c>
      <c r="U76" s="38">
        <f>SUMPRODUCT(LTA!J76:AN76,LTA!J$102:AN$102,LTA!J$104:AN$104)</f>
        <v>114.49000000000001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-264.36</v>
      </c>
      <c r="AC76">
        <f t="shared" si="3"/>
        <v>10.347953968956862</v>
      </c>
      <c r="AD76">
        <f t="shared" si="4"/>
        <v>785.38910184834117</v>
      </c>
      <c r="AE76">
        <f>'IDT-1'!C76</f>
        <v>0</v>
      </c>
      <c r="AF76" s="25"/>
      <c r="AG76">
        <f t="shared" si="5"/>
        <v>785.38910184834117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2.8462599999999996</v>
      </c>
      <c r="E77">
        <f>GT_NG!Q77</f>
        <v>-6.2499999999999993E-2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57.600000000000009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810.12598339756107</v>
      </c>
      <c r="P77" s="37">
        <v>67.94</v>
      </c>
      <c r="Q77" s="37">
        <v>22.022587848160772</v>
      </c>
      <c r="R77" s="39">
        <v>0</v>
      </c>
      <c r="S77" s="39">
        <v>0</v>
      </c>
      <c r="T77" s="38">
        <f>SUMPRODUCT(LTA!J77:AN77,LTA!J$101:AN$101,LTA!J$104:AN$104)</f>
        <v>39.049999999999997</v>
      </c>
      <c r="U77" s="38">
        <f>SUMPRODUCT(LTA!J77:AN77,LTA!J$102:AN$102,LTA!J$104:AN$104)</f>
        <v>114.31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-312.41999999999996</v>
      </c>
      <c r="AC77">
        <f t="shared" si="3"/>
        <v>11.144904073960534</v>
      </c>
      <c r="AD77">
        <f t="shared" si="4"/>
        <v>790.26742717176137</v>
      </c>
      <c r="AE77">
        <f>'IDT-1'!C77</f>
        <v>0</v>
      </c>
      <c r="AF77" s="25"/>
      <c r="AG77">
        <f t="shared" si="5"/>
        <v>790.26742717176137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0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2.8462599999999996</v>
      </c>
      <c r="E78">
        <f>GT_NG!Q78</f>
        <v>-6.2499999999999993E-2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57.599999999999994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804.69917509805828</v>
      </c>
      <c r="P78" s="37">
        <v>67.94</v>
      </c>
      <c r="Q78" s="37">
        <v>22.022587848160772</v>
      </c>
      <c r="R78" s="39">
        <v>0</v>
      </c>
      <c r="S78" s="39">
        <v>0</v>
      </c>
      <c r="T78" s="38">
        <f>SUMPRODUCT(LTA!J78:AN78,LTA!J$101:AN$101,LTA!J$104:AN$104)</f>
        <v>38.33</v>
      </c>
      <c r="U78" s="38">
        <f>SUMPRODUCT(LTA!J78:AN78,LTA!J$102:AN$102,LTA!J$104:AN$104)</f>
        <v>114.31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-312.41999999999996</v>
      </c>
      <c r="AC78">
        <f t="shared" si="3"/>
        <v>11.096958969224412</v>
      </c>
      <c r="AD78">
        <f t="shared" si="4"/>
        <v>784.16856397699485</v>
      </c>
      <c r="AE78">
        <f>'IDT-1'!C78</f>
        <v>0</v>
      </c>
      <c r="AF78" s="25"/>
      <c r="AG78">
        <f t="shared" si="5"/>
        <v>784.16856397699485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0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2.8462599999999996</v>
      </c>
      <c r="E79">
        <f>GT_NG!Q79</f>
        <v>-6.2499999999999993E-2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57.599999999999994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790.2779512532228</v>
      </c>
      <c r="P79" s="37">
        <v>67.94</v>
      </c>
      <c r="Q79" s="37">
        <v>22.022587848160772</v>
      </c>
      <c r="R79" s="39">
        <v>0</v>
      </c>
      <c r="S79" s="39">
        <v>0</v>
      </c>
      <c r="T79" s="38">
        <f>SUMPRODUCT(LTA!J79:AN79,LTA!J$101:AN$101,LTA!J$104:AN$104)</f>
        <v>38.33</v>
      </c>
      <c r="U79" s="38">
        <f>SUMPRODUCT(LTA!J79:AN79,LTA!J$102:AN$102,LTA!J$104:AN$104)</f>
        <v>114.15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6.62</v>
      </c>
      <c r="Z79" s="35">
        <f>IEX!O79</f>
        <v>0</v>
      </c>
      <c r="AA79" s="76">
        <f>STOA!I79</f>
        <v>0</v>
      </c>
      <c r="AB79" s="76">
        <f>-STOA!O79</f>
        <v>-312.41999999999996</v>
      </c>
      <c r="AC79">
        <f t="shared" si="3"/>
        <v>11.217075287778133</v>
      </c>
      <c r="AD79">
        <f t="shared" si="4"/>
        <v>781.3772238136055</v>
      </c>
      <c r="AE79">
        <f>'IDT-1'!C79</f>
        <v>0</v>
      </c>
      <c r="AF79" s="25"/>
      <c r="AG79">
        <f t="shared" si="5"/>
        <v>781.3772238136055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-9</v>
      </c>
      <c r="AM79" s="35">
        <f>RTM_PXI!I79</f>
        <v>0</v>
      </c>
      <c r="AN79" s="35">
        <f>RTM_PXI!O79</f>
        <v>0</v>
      </c>
      <c r="AO79" s="148">
        <f>GDAM_IEX!I79</f>
        <v>14.29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2.8462599999999996</v>
      </c>
      <c r="E80">
        <f>GT_NG!Q80</f>
        <v>-6.2499999999999993E-2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57.599999999999994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784.02448011581339</v>
      </c>
      <c r="P80" s="37">
        <v>67.94</v>
      </c>
      <c r="Q80" s="37">
        <v>22.022587848160772</v>
      </c>
      <c r="R80" s="39">
        <v>0</v>
      </c>
      <c r="S80" s="39">
        <v>0</v>
      </c>
      <c r="T80" s="38">
        <f>SUMPRODUCT(LTA!J80:AN80,LTA!J$101:AN$101,LTA!J$104:AN$104)</f>
        <v>38.33</v>
      </c>
      <c r="U80" s="38">
        <f>SUMPRODUCT(LTA!J80:AN80,LTA!J$102:AN$102,LTA!J$104:AN$104)</f>
        <v>113.99000000000001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5</v>
      </c>
      <c r="Z80" s="35">
        <f>IEX!O80</f>
        <v>0</v>
      </c>
      <c r="AA80" s="76">
        <f>STOA!I80</f>
        <v>0</v>
      </c>
      <c r="AB80" s="76">
        <f>-STOA!O80</f>
        <v>-312.41999999999996</v>
      </c>
      <c r="AC80">
        <f t="shared" si="3"/>
        <v>11.181324212906341</v>
      </c>
      <c r="AD80">
        <f t="shared" si="4"/>
        <v>776.82950375106793</v>
      </c>
      <c r="AE80">
        <f>'IDT-1'!C80</f>
        <v>0</v>
      </c>
      <c r="AF80" s="25"/>
      <c r="AG80">
        <f t="shared" si="5"/>
        <v>776.82950375106793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-9</v>
      </c>
      <c r="AM80" s="35">
        <f>RTM_PXI!I80</f>
        <v>0</v>
      </c>
      <c r="AN80" s="35">
        <f>RTM_PXI!O80</f>
        <v>0</v>
      </c>
      <c r="AO80" s="148">
        <f>GDAM_IEX!I80</f>
        <v>17.739999999999998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2.8462599999999996</v>
      </c>
      <c r="E81">
        <f>GT_NG!Q81</f>
        <v>-6.2499999999999993E-2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57.600000000000009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770.39670769389477</v>
      </c>
      <c r="P81" s="37">
        <v>67.94</v>
      </c>
      <c r="Q81" s="37">
        <v>22.022587848160772</v>
      </c>
      <c r="R81" s="39">
        <v>0</v>
      </c>
      <c r="S81" s="39">
        <v>0</v>
      </c>
      <c r="T81" s="38">
        <f>SUMPRODUCT(LTA!J81:AN81,LTA!J$101:AN$101,LTA!J$104:AN$104)</f>
        <v>37.67</v>
      </c>
      <c r="U81" s="38">
        <f>SUMPRODUCT(LTA!J81:AN81,LTA!J$102:AN$102,LTA!J$104:AN$104)</f>
        <v>109.98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2.5</v>
      </c>
      <c r="Z81" s="35">
        <f>IEX!O81</f>
        <v>0</v>
      </c>
      <c r="AA81" s="76">
        <f>STOA!I81</f>
        <v>0</v>
      </c>
      <c r="AB81" s="76">
        <f>-STOA!O81</f>
        <v>-312.41999999999996</v>
      </c>
      <c r="AC81">
        <f t="shared" si="3"/>
        <v>10.990531497710998</v>
      </c>
      <c r="AD81">
        <f t="shared" si="4"/>
        <v>740.51252404434445</v>
      </c>
      <c r="AE81">
        <f>'IDT-1'!C81</f>
        <v>0</v>
      </c>
      <c r="AF81" s="25"/>
      <c r="AG81">
        <f t="shared" si="5"/>
        <v>740.51252404434445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-15</v>
      </c>
      <c r="AM81" s="35">
        <f>RTM_PXI!I81</f>
        <v>0</v>
      </c>
      <c r="AN81" s="35">
        <f>RTM_PXI!O81</f>
        <v>0</v>
      </c>
      <c r="AO81" s="148">
        <f>GDAM_IEX!I81</f>
        <v>8.0299999999999994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2.8462599999999996</v>
      </c>
      <c r="E82">
        <f>GT_NG!Q82</f>
        <v>-6.2499999999999993E-2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57.600000000000009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769.8887034700299</v>
      </c>
      <c r="P82" s="37">
        <v>67.94</v>
      </c>
      <c r="Q82" s="37">
        <v>22.022587848160772</v>
      </c>
      <c r="R82" s="39">
        <v>0</v>
      </c>
      <c r="S82" s="39">
        <v>0</v>
      </c>
      <c r="T82" s="38">
        <f>SUMPRODUCT(LTA!J82:AN82,LTA!J$101:AN$101,LTA!J$104:AN$104)</f>
        <v>37</v>
      </c>
      <c r="U82" s="38">
        <f>SUMPRODUCT(LTA!J82:AN82,LTA!J$102:AN$102,LTA!J$104:AN$104)</f>
        <v>109.65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-312.41999999999996</v>
      </c>
      <c r="AC82">
        <f t="shared" si="3"/>
        <v>10.983109565873502</v>
      </c>
      <c r="AD82">
        <f t="shared" si="4"/>
        <v>717.48194175231731</v>
      </c>
      <c r="AE82">
        <f>'IDT-1'!C82</f>
        <v>0</v>
      </c>
      <c r="AF82" s="25"/>
      <c r="AG82">
        <f t="shared" si="5"/>
        <v>717.48194175231731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-26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2.8462599999999996</v>
      </c>
      <c r="E83">
        <f>GT_NG!Q83</f>
        <v>-6.2499999999999993E-2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48.502244227476744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686.68816733214192</v>
      </c>
      <c r="P83" s="37">
        <v>67.94</v>
      </c>
      <c r="Q83" s="37">
        <v>22.022587848160772</v>
      </c>
      <c r="R83" s="39">
        <v>0</v>
      </c>
      <c r="S83" s="39">
        <v>0</v>
      </c>
      <c r="T83" s="38">
        <f>SUMPRODUCT(LTA!J83:AN83,LTA!J$101:AN$101,LTA!J$104:AN$104)</f>
        <v>40.67</v>
      </c>
      <c r="U83" s="38">
        <f>SUMPRODUCT(LTA!J83:AN83,LTA!J$102:AN$102,LTA!J$104:AN$104)</f>
        <v>110.32000000000001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-264.36</v>
      </c>
      <c r="AC83">
        <f t="shared" si="3"/>
        <v>9.714825656962617</v>
      </c>
      <c r="AD83">
        <f t="shared" si="4"/>
        <v>704.85193375081678</v>
      </c>
      <c r="AE83">
        <f>'IDT-1'!C83</f>
        <v>0</v>
      </c>
      <c r="AF83" s="25"/>
      <c r="AG83">
        <f t="shared" si="5"/>
        <v>704.85193375081678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0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2.8462599999999996</v>
      </c>
      <c r="E84">
        <f>GT_NG!Q84</f>
        <v>-6.2499999999999993E-2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48.502244227476744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723.98501257958901</v>
      </c>
      <c r="P84" s="37">
        <v>67.94</v>
      </c>
      <c r="Q84" s="37">
        <v>22.022587848160772</v>
      </c>
      <c r="R84" s="39">
        <v>0</v>
      </c>
      <c r="S84" s="39">
        <v>0</v>
      </c>
      <c r="T84" s="38">
        <f>SUMPRODUCT(LTA!J84:AN84,LTA!J$101:AN$101,LTA!J$104:AN$104)</f>
        <v>41.33</v>
      </c>
      <c r="U84" s="38">
        <f>SUMPRODUCT(LTA!J84:AN84,LTA!J$102:AN$102,LTA!J$104:AN$104)</f>
        <v>110.65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-264.36</v>
      </c>
      <c r="AC84">
        <f t="shared" si="3"/>
        <v>10.013463049892707</v>
      </c>
      <c r="AD84">
        <f t="shared" si="4"/>
        <v>742.84014160533388</v>
      </c>
      <c r="AE84">
        <f>'IDT-1'!C84</f>
        <v>-20</v>
      </c>
      <c r="AF84" s="25"/>
      <c r="AG84">
        <f t="shared" si="5"/>
        <v>722.84014160533388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2.8462599999999996</v>
      </c>
      <c r="E85">
        <f>GT_NG!Q85</f>
        <v>-6.2499999999999993E-2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48.502244227476744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711.67759913763382</v>
      </c>
      <c r="P85" s="37">
        <v>67.94</v>
      </c>
      <c r="Q85" s="37">
        <v>22.022587848160772</v>
      </c>
      <c r="R85" s="39">
        <v>0</v>
      </c>
      <c r="S85" s="39">
        <v>0</v>
      </c>
      <c r="T85" s="38">
        <f>SUMPRODUCT(LTA!J85:AN85,LTA!J$101:AN$101,LTA!J$104:AN$104)</f>
        <v>41</v>
      </c>
      <c r="U85" s="38">
        <f>SUMPRODUCT(LTA!J85:AN85,LTA!J$102:AN$102,LTA!J$104:AN$104)</f>
        <v>113.65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-264.36</v>
      </c>
      <c r="AC85">
        <f t="shared" si="3"/>
        <v>10.174130773523583</v>
      </c>
      <c r="AD85">
        <f t="shared" si="4"/>
        <v>703.04206043974773</v>
      </c>
      <c r="AE85">
        <f>'IDT-1'!C85</f>
        <v>-34.716000000000001</v>
      </c>
      <c r="AF85" s="25"/>
      <c r="AG85">
        <f t="shared" si="5"/>
        <v>668.32606043974772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-30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2.8462599999999996</v>
      </c>
      <c r="E86">
        <f>GT_NG!Q86</f>
        <v>-6.2499999999999993E-2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48.502244227476744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695.45063055947196</v>
      </c>
      <c r="P86" s="37">
        <v>67.94</v>
      </c>
      <c r="Q86" s="37">
        <v>22.022587848160772</v>
      </c>
      <c r="R86" s="39">
        <v>0</v>
      </c>
      <c r="S86" s="39">
        <v>0</v>
      </c>
      <c r="T86" s="38">
        <f>SUMPRODUCT(LTA!J86:AN86,LTA!J$101:AN$101,LTA!J$104:AN$104)</f>
        <v>40</v>
      </c>
      <c r="U86" s="38">
        <f>SUMPRODUCT(LTA!J86:AN86,LTA!J$102:AN$102,LTA!J$104:AN$104)</f>
        <v>113.65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-264.36</v>
      </c>
      <c r="AC86">
        <f t="shared" si="3"/>
        <v>10.071205691744339</v>
      </c>
      <c r="AD86">
        <f t="shared" si="4"/>
        <v>681.91801694336505</v>
      </c>
      <c r="AE86">
        <f>'IDT-1'!C86</f>
        <v>-33.445999999999998</v>
      </c>
      <c r="AF86" s="25"/>
      <c r="AG86">
        <f t="shared" si="5"/>
        <v>648.47201694336502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-34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2.8462599999999996</v>
      </c>
      <c r="E87">
        <f>GT_NG!Q87</f>
        <v>-6.2499999999999993E-2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48.502244227476744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678.56873453353262</v>
      </c>
      <c r="P87" s="37">
        <v>67.95</v>
      </c>
      <c r="Q87" s="37">
        <v>22.02</v>
      </c>
      <c r="R87" s="39">
        <v>0</v>
      </c>
      <c r="S87" s="39">
        <v>0</v>
      </c>
      <c r="T87" s="38">
        <f>SUMPRODUCT(LTA!J87:AN87,LTA!J$101:AN$101,LTA!J$104:AN$104)</f>
        <v>41</v>
      </c>
      <c r="U87" s="38">
        <f>SUMPRODUCT(LTA!J87:AN87,LTA!J$102:AN$102,LTA!J$104:AN$104)</f>
        <v>113.65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-4</v>
      </c>
      <c r="AA87" s="76">
        <f>STOA!I87</f>
        <v>0</v>
      </c>
      <c r="AB87" s="76">
        <f>-STOA!O87</f>
        <v>-264.36</v>
      </c>
      <c r="AC87">
        <f t="shared" si="3"/>
        <v>10.073165810048028</v>
      </c>
      <c r="AD87">
        <f t="shared" si="4"/>
        <v>650.04157295096127</v>
      </c>
      <c r="AE87">
        <f>'IDT-1'!C87</f>
        <v>-15.241</v>
      </c>
      <c r="AF87" s="25"/>
      <c r="AG87">
        <f t="shared" si="5"/>
        <v>634.80057295096128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-46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2.8462599999999996</v>
      </c>
      <c r="E88">
        <f>GT_NG!Q88</f>
        <v>-6.2499999999999993E-2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48.502244227476744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670.30061869830581</v>
      </c>
      <c r="P88" s="37">
        <v>67.95</v>
      </c>
      <c r="Q88" s="37">
        <v>22.02</v>
      </c>
      <c r="R88" s="39">
        <v>0</v>
      </c>
      <c r="S88" s="39">
        <v>0</v>
      </c>
      <c r="T88" s="38">
        <f>SUMPRODUCT(LTA!J88:AN88,LTA!J$101:AN$101,LTA!J$104:AN$104)</f>
        <v>40.33</v>
      </c>
      <c r="U88" s="38">
        <f>SUMPRODUCT(LTA!J88:AN88,LTA!J$102:AN$102,LTA!J$104:AN$104)</f>
        <v>113.48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-74</v>
      </c>
      <c r="AA88" s="76">
        <f>STOA!I88</f>
        <v>0</v>
      </c>
      <c r="AB88" s="76">
        <f>-STOA!O88</f>
        <v>-264.36</v>
      </c>
      <c r="AC88">
        <f t="shared" si="3"/>
        <v>10.243288145315763</v>
      </c>
      <c r="AD88">
        <f t="shared" si="4"/>
        <v>623.49333478046685</v>
      </c>
      <c r="AE88">
        <f>'IDT-1'!C88</f>
        <v>-6.35</v>
      </c>
      <c r="AF88" s="25"/>
      <c r="AG88">
        <f t="shared" si="5"/>
        <v>617.14333478046683</v>
      </c>
      <c r="AI88" s="35">
        <f>PXIL!I88</f>
        <v>0</v>
      </c>
      <c r="AJ88" s="35">
        <f>PXIL!O88</f>
        <v>0</v>
      </c>
      <c r="AK88" s="35">
        <f>RTM_IEX!I88</f>
        <v>6.73</v>
      </c>
      <c r="AL88" s="35">
        <f>RTM_IEX!O88</f>
        <v>0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2.8462599999999996</v>
      </c>
      <c r="E89">
        <f>GT_NG!Q89</f>
        <v>-6.2499999999999993E-2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48.502244227476744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654.44854421324249</v>
      </c>
      <c r="P89" s="37">
        <v>67.95</v>
      </c>
      <c r="Q89" s="37">
        <v>22.02</v>
      </c>
      <c r="R89" s="39">
        <v>0</v>
      </c>
      <c r="S89" s="39">
        <v>0</v>
      </c>
      <c r="T89" s="38">
        <f>SUMPRODUCT(LTA!J89:AN89,LTA!J$101:AN$101,LTA!J$104:AN$104)</f>
        <v>39.33</v>
      </c>
      <c r="U89" s="38">
        <f>SUMPRODUCT(LTA!J89:AN89,LTA!J$102:AN$102,LTA!J$104:AN$104)</f>
        <v>113.48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-88</v>
      </c>
      <c r="AA89" s="76">
        <f>STOA!I89</f>
        <v>0</v>
      </c>
      <c r="AB89" s="76">
        <f>-STOA!O89</f>
        <v>-264.36</v>
      </c>
      <c r="AC89">
        <f t="shared" si="3"/>
        <v>10.169406420288729</v>
      </c>
      <c r="AD89">
        <f t="shared" si="4"/>
        <v>585.98514202043054</v>
      </c>
      <c r="AE89">
        <f>'IDT-1'!C89</f>
        <v>0</v>
      </c>
      <c r="AF89" s="25"/>
      <c r="AG89">
        <f t="shared" si="5"/>
        <v>585.98514202043054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0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2.8462599999999996</v>
      </c>
      <c r="E90">
        <f>GT_NG!Q90</f>
        <v>-6.2499999999999993E-2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48.502244227476744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654.48854421324245</v>
      </c>
      <c r="P90" s="37">
        <v>67.95</v>
      </c>
      <c r="Q90" s="37">
        <v>22.02</v>
      </c>
      <c r="R90" s="39">
        <v>0</v>
      </c>
      <c r="S90" s="39">
        <v>0</v>
      </c>
      <c r="T90" s="38">
        <f>SUMPRODUCT(LTA!J90:AN90,LTA!J$101:AN$101,LTA!J$104:AN$104)</f>
        <v>39</v>
      </c>
      <c r="U90" s="38">
        <f>SUMPRODUCT(LTA!J90:AN90,LTA!J$102:AN$102,LTA!J$104:AN$104)</f>
        <v>113.32000000000001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-69</v>
      </c>
      <c r="AA90" s="76">
        <f>STOA!I90</f>
        <v>0</v>
      </c>
      <c r="AB90" s="76">
        <f>-STOA!O90</f>
        <v>-264.36</v>
      </c>
      <c r="AC90">
        <f t="shared" si="3"/>
        <v>10.220925648266958</v>
      </c>
      <c r="AD90">
        <f t="shared" si="4"/>
        <v>578.48362279245225</v>
      </c>
      <c r="AE90">
        <f>'IDT-1'!C90</f>
        <v>0</v>
      </c>
      <c r="AF90" s="25"/>
      <c r="AG90">
        <f t="shared" si="5"/>
        <v>578.48362279245225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-26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3.7327999999999997</v>
      </c>
      <c r="E91">
        <f>GT_NG!Q91</f>
        <v>-2.0000000000000004E-2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48.502244227476744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652.7636320513385</v>
      </c>
      <c r="P91" s="37">
        <v>46.14</v>
      </c>
      <c r="Q91" s="37">
        <v>22.02</v>
      </c>
      <c r="R91" s="39">
        <v>0</v>
      </c>
      <c r="S91" s="39">
        <v>0</v>
      </c>
      <c r="T91" s="38">
        <f>SUMPRODUCT(LTA!J91:AN91,LTA!J$101:AN$101,LTA!J$104:AN$104)</f>
        <v>39.67</v>
      </c>
      <c r="U91" s="38">
        <f>SUMPRODUCT(LTA!J91:AN91,LTA!J$102:AN$102,LTA!J$104:AN$104)</f>
        <v>113.98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-57</v>
      </c>
      <c r="AA91" s="76">
        <f>STOA!I91</f>
        <v>0</v>
      </c>
      <c r="AB91" s="76">
        <f>-STOA!O91</f>
        <v>-279.59999999999997</v>
      </c>
      <c r="AC91">
        <f t="shared" si="3"/>
        <v>10.048333637482317</v>
      </c>
      <c r="AD91">
        <f t="shared" si="4"/>
        <v>558.14034264133284</v>
      </c>
      <c r="AE91">
        <f>'IDT-1'!C91</f>
        <v>0</v>
      </c>
      <c r="AF91" s="25"/>
      <c r="AG91">
        <f t="shared" si="5"/>
        <v>558.14034264133284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-22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5.7391800000000002</v>
      </c>
      <c r="E92">
        <f>GT_NG!Q92</f>
        <v>-2.0000000000000004E-2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48.502244227476744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652.20363205133856</v>
      </c>
      <c r="P92" s="37">
        <v>33.65</v>
      </c>
      <c r="Q92" s="37">
        <v>22.02</v>
      </c>
      <c r="R92" s="39">
        <v>0</v>
      </c>
      <c r="S92" s="39">
        <v>0</v>
      </c>
      <c r="T92" s="38">
        <f>SUMPRODUCT(LTA!J92:AN92,LTA!J$101:AN$101,LTA!J$104:AN$104)</f>
        <v>39.67</v>
      </c>
      <c r="U92" s="38">
        <f>SUMPRODUCT(LTA!J92:AN92,LTA!J$102:AN$102,LTA!J$104:AN$104)</f>
        <v>114.15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-72</v>
      </c>
      <c r="AA92" s="76">
        <f>STOA!I92</f>
        <v>0</v>
      </c>
      <c r="AB92" s="76">
        <f>-STOA!O92</f>
        <v>-279.59999999999997</v>
      </c>
      <c r="AC92">
        <f t="shared" si="3"/>
        <v>10.002825992895337</v>
      </c>
      <c r="AD92">
        <f t="shared" si="4"/>
        <v>542.31223028592001</v>
      </c>
      <c r="AE92">
        <f>'IDT-1'!C92</f>
        <v>0</v>
      </c>
      <c r="AF92" s="25"/>
      <c r="AG92">
        <f t="shared" si="5"/>
        <v>542.31223028592001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-12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5.7391800000000002</v>
      </c>
      <c r="E93">
        <f>GT_NG!Q93</f>
        <v>-2.0000000000000004E-2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48.502244227476744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651.49270320028688</v>
      </c>
      <c r="P93" s="37">
        <v>33.65</v>
      </c>
      <c r="Q93" s="37">
        <v>22.02</v>
      </c>
      <c r="R93" s="39">
        <v>0</v>
      </c>
      <c r="S93" s="39">
        <v>0</v>
      </c>
      <c r="T93" s="38">
        <f>SUMPRODUCT(LTA!J93:AN93,LTA!J$101:AN$101,LTA!J$104:AN$104)</f>
        <v>40.33</v>
      </c>
      <c r="U93" s="38">
        <f>SUMPRODUCT(LTA!J93:AN93,LTA!J$102:AN$102,LTA!J$104:AN$104)</f>
        <v>114.32000000000001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-87</v>
      </c>
      <c r="AA93" s="76">
        <f>STOA!I93</f>
        <v>0</v>
      </c>
      <c r="AB93" s="76">
        <f>-STOA!O93</f>
        <v>-279.59999999999997</v>
      </c>
      <c r="AC93">
        <f t="shared" si="3"/>
        <v>10.160981113509223</v>
      </c>
      <c r="AD93">
        <f t="shared" si="4"/>
        <v>522.27314631425452</v>
      </c>
      <c r="AE93">
        <f>'IDT-1'!C93</f>
        <v>0</v>
      </c>
      <c r="AF93" s="25"/>
      <c r="AG93">
        <f t="shared" si="5"/>
        <v>522.27314631425452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-17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5.7391800000000002</v>
      </c>
      <c r="E94">
        <f>GT_NG!Q94</f>
        <v>-2.0000000000000004E-2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48.502244227476744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651.49270320028688</v>
      </c>
      <c r="P94" s="37">
        <v>33.65</v>
      </c>
      <c r="Q94" s="37">
        <v>22.02</v>
      </c>
      <c r="R94" s="39">
        <v>0</v>
      </c>
      <c r="S94" s="39">
        <v>0</v>
      </c>
      <c r="T94" s="38">
        <f>SUMPRODUCT(LTA!J94:AN94,LTA!J$101:AN$101,LTA!J$104:AN$104)</f>
        <v>40.67</v>
      </c>
      <c r="U94" s="38">
        <f>SUMPRODUCT(LTA!J94:AN94,LTA!J$102:AN$102,LTA!J$104:AN$104)</f>
        <v>114.48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-102</v>
      </c>
      <c r="AA94" s="76">
        <f>STOA!I94</f>
        <v>0</v>
      </c>
      <c r="AB94" s="76">
        <f>-STOA!O94</f>
        <v>-279.59999999999997</v>
      </c>
      <c r="AC94">
        <f t="shared" si="3"/>
        <v>10.259216932900474</v>
      </c>
      <c r="AD94">
        <f t="shared" si="4"/>
        <v>510.67491049486307</v>
      </c>
      <c r="AE94">
        <f>'IDT-1'!C94</f>
        <v>0</v>
      </c>
      <c r="AF94" s="25"/>
      <c r="AG94">
        <f t="shared" si="5"/>
        <v>510.67491049486307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-14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5.7391800000000002</v>
      </c>
      <c r="E95">
        <f>GT_NG!Q95</f>
        <v>-2.0000000000000004E-2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48.502244227476744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645.20851652930651</v>
      </c>
      <c r="P95" s="37">
        <v>33.65</v>
      </c>
      <c r="Q95" s="37">
        <v>11.538170867015372</v>
      </c>
      <c r="R95" s="39">
        <v>0</v>
      </c>
      <c r="S95" s="39">
        <v>0</v>
      </c>
      <c r="T95" s="38">
        <f>SUMPRODUCT(LTA!J95:AN95,LTA!J$101:AN$101,LTA!J$104:AN$104)</f>
        <v>40.67</v>
      </c>
      <c r="U95" s="38">
        <f>SUMPRODUCT(LTA!J95:AN95,LTA!J$102:AN$102,LTA!J$104:AN$104)</f>
        <v>114.32000000000001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-57</v>
      </c>
      <c r="AA95" s="76">
        <f>STOA!I95</f>
        <v>0</v>
      </c>
      <c r="AB95" s="76">
        <f>-STOA!O95</f>
        <v>-279.59999999999997</v>
      </c>
      <c r="AC95">
        <f t="shared" si="3"/>
        <v>10.080026099933923</v>
      </c>
      <c r="AD95">
        <f t="shared" si="4"/>
        <v>499.9280855238647</v>
      </c>
      <c r="AE95">
        <f>'IDT-1'!C95</f>
        <v>0</v>
      </c>
      <c r="AF95" s="25"/>
      <c r="AG95">
        <f t="shared" si="5"/>
        <v>499.9280855238647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-53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5.7391800000000002</v>
      </c>
      <c r="E96">
        <f>GT_NG!Q96</f>
        <v>-2.0000000000000004E-2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48.502244227476744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645.20851652930651</v>
      </c>
      <c r="P96" s="37">
        <v>33.65</v>
      </c>
      <c r="Q96" s="37">
        <v>11.538170867015372</v>
      </c>
      <c r="R96" s="39">
        <v>0</v>
      </c>
      <c r="S96" s="39">
        <v>0</v>
      </c>
      <c r="T96" s="38">
        <f>SUMPRODUCT(LTA!J96:AN96,LTA!J$101:AN$101,LTA!J$104:AN$104)</f>
        <v>40.67</v>
      </c>
      <c r="U96" s="38">
        <f>SUMPRODUCT(LTA!J96:AN96,LTA!J$102:AN$102,LTA!J$104:AN$104)</f>
        <v>114.15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-72</v>
      </c>
      <c r="AA96" s="76">
        <f>STOA!I96</f>
        <v>0</v>
      </c>
      <c r="AB96" s="76">
        <f>-STOA!O96</f>
        <v>-279.59999999999997</v>
      </c>
      <c r="AC96">
        <f t="shared" si="3"/>
        <v>10.173035919325173</v>
      </c>
      <c r="AD96">
        <f t="shared" si="4"/>
        <v>487.6650757044734</v>
      </c>
      <c r="AE96">
        <f>'IDT-1'!C96</f>
        <v>0</v>
      </c>
      <c r="AF96" s="25"/>
      <c r="AG96">
        <f t="shared" si="5"/>
        <v>487.6650757044734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-50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5.7391800000000002</v>
      </c>
      <c r="E97">
        <f>GT_NG!Q97</f>
        <v>-2.0000000000000004E-2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48.502244227476744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629.01155176570262</v>
      </c>
      <c r="P97" s="37">
        <v>33.65</v>
      </c>
      <c r="Q97" s="37">
        <v>11.538170867015372</v>
      </c>
      <c r="R97" s="39">
        <v>0</v>
      </c>
      <c r="S97" s="39">
        <v>0</v>
      </c>
      <c r="T97" s="38">
        <f>SUMPRODUCT(LTA!J97:AN97,LTA!J$101:AN$101,LTA!J$104:AN$104)</f>
        <v>41.67</v>
      </c>
      <c r="U97" s="38">
        <f>SUMPRODUCT(LTA!J97:AN97,LTA!J$102:AN$102,LTA!J$104:AN$104)</f>
        <v>96.5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-82</v>
      </c>
      <c r="AA97" s="76">
        <f>STOA!I97</f>
        <v>0</v>
      </c>
      <c r="AB97" s="76">
        <f>-STOA!O97</f>
        <v>-279.59999999999997</v>
      </c>
      <c r="AC97">
        <f t="shared" si="3"/>
        <v>9.6967126822561411</v>
      </c>
      <c r="AD97">
        <f t="shared" si="4"/>
        <v>483.29443417793863</v>
      </c>
      <c r="AE97">
        <f>'IDT-1'!C97</f>
        <v>0</v>
      </c>
      <c r="AF97" s="25"/>
      <c r="AG97">
        <f t="shared" si="5"/>
        <v>483.29443417793863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5.7391800000000002</v>
      </c>
      <c r="E98">
        <f>GT_NG!Q98</f>
        <v>-2.0000000000000004E-2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48.502244227476744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629.01155176570262</v>
      </c>
      <c r="P98" s="37">
        <v>33.65</v>
      </c>
      <c r="Q98" s="37">
        <v>11.538170867015372</v>
      </c>
      <c r="R98" s="39">
        <v>0</v>
      </c>
      <c r="S98" s="39">
        <v>0</v>
      </c>
      <c r="T98" s="38">
        <f>SUMPRODUCT(LTA!J98:AN98,LTA!J$101:AN$101,LTA!J$104:AN$104)</f>
        <v>41.33</v>
      </c>
      <c r="U98" s="38">
        <f>SUMPRODUCT(LTA!J98:AN98,LTA!J$102:AN$102,LTA!J$104:AN$104)</f>
        <v>66.37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-92</v>
      </c>
      <c r="AA98" s="76">
        <f>STOA!I98</f>
        <v>0</v>
      </c>
      <c r="AB98" s="76">
        <f>-STOA!O98</f>
        <v>-279.59999999999997</v>
      </c>
      <c r="AC98">
        <f t="shared" si="3"/>
        <v>9.4433240456909342</v>
      </c>
      <c r="AD98">
        <f t="shared" si="4"/>
        <v>455.07782281450392</v>
      </c>
      <c r="AE98">
        <f>'IDT-1'!C98</f>
        <v>0</v>
      </c>
      <c r="AF98" s="25"/>
      <c r="AG98">
        <f t="shared" si="5"/>
        <v>455.07782281450392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7.0625742499999949E-2</v>
      </c>
      <c r="E99">
        <f t="shared" si="6"/>
        <v>-1.0643749999999991E-3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1.2021871126065653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15.605216245735249</v>
      </c>
      <c r="P99" s="37">
        <f t="shared" si="6"/>
        <v>1.3660221915619177</v>
      </c>
      <c r="Q99" s="37">
        <f t="shared" si="6"/>
        <v>0.47623755309143717</v>
      </c>
      <c r="R99" s="39">
        <f t="shared" si="6"/>
        <v>0.26535066393875378</v>
      </c>
      <c r="S99" s="39">
        <f t="shared" si="6"/>
        <v>0</v>
      </c>
      <c r="T99" s="38">
        <f t="shared" si="6"/>
        <v>2.4512874999999998</v>
      </c>
      <c r="U99" s="38">
        <f t="shared" si="6"/>
        <v>2.6394624999999956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3.5300000000000002E-3</v>
      </c>
      <c r="Z99" s="35">
        <f t="shared" si="6"/>
        <v>-4.7035</v>
      </c>
      <c r="AA99" s="76">
        <f t="shared" si="6"/>
        <v>0</v>
      </c>
      <c r="AB99" s="76">
        <f t="shared" si="6"/>
        <v>-3.0779700000000032</v>
      </c>
      <c r="AC99">
        <f t="shared" si="6"/>
        <v>0.25576393341073433</v>
      </c>
      <c r="AD99">
        <f t="shared" si="6"/>
        <v>16.148258701023192</v>
      </c>
      <c r="AE99">
        <f t="shared" si="6"/>
        <v>-0.73324374999999975</v>
      </c>
      <c r="AG99">
        <f t="shared" si="6"/>
        <v>15.415014951023192</v>
      </c>
      <c r="AI99">
        <f t="shared" si="6"/>
        <v>0</v>
      </c>
      <c r="AJ99">
        <f t="shared" si="6"/>
        <v>0</v>
      </c>
      <c r="AK99">
        <f t="shared" si="6"/>
        <v>0.47512249999999995</v>
      </c>
      <c r="AL99">
        <f t="shared" si="6"/>
        <v>-0.3785</v>
      </c>
      <c r="AM99">
        <f t="shared" si="6"/>
        <v>0</v>
      </c>
      <c r="AN99">
        <f t="shared" si="6"/>
        <v>0</v>
      </c>
      <c r="AO99">
        <f t="shared" si="6"/>
        <v>1.0015000000000001E-2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45716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3.76125</v>
      </c>
      <c r="E3">
        <f>GT_NG!T3</f>
        <v>-3.0000000000000002E-2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455.40649845586472</v>
      </c>
      <c r="P3" s="37">
        <v>40.372282467348896</v>
      </c>
      <c r="Q3" s="37">
        <v>14.42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321.47000000000003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-218</v>
      </c>
      <c r="AA3" s="76">
        <f>STOA!J3</f>
        <v>5.25</v>
      </c>
      <c r="AB3" s="76">
        <f>-STOA!P3</f>
        <v>0</v>
      </c>
      <c r="AC3">
        <f>SUMIF(B3:AB3,"&gt;0")*$AC$2-SUMIF(B3:AB3,"&lt;0")*($AC$2/(1-$AC$2))+SUMIF(AI3:AR3,"&gt;0")*$AC$2-SUMIF(AI3:AR3,"&lt;0")*($AC$2/(1-$AC$2))</f>
        <v>9.1416526662091417</v>
      </c>
      <c r="AD3">
        <f>SUM(B3:AB3,AI3:AV3)-AC3</f>
        <v>725.09109618672994</v>
      </c>
      <c r="AE3">
        <f>'IDT-1'!F3</f>
        <v>0</v>
      </c>
      <c r="AF3" s="25"/>
      <c r="AG3">
        <f>SUM(AD3:AF3)</f>
        <v>725.09109618672994</v>
      </c>
      <c r="AI3" s="35">
        <f>PXIL!J3</f>
        <v>0</v>
      </c>
      <c r="AJ3" s="35">
        <f>PXIL!P3</f>
        <v>0</v>
      </c>
      <c r="AK3" s="35">
        <f>RTM_IEX!J3</f>
        <v>52.87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3.0691799999999994</v>
      </c>
      <c r="E4">
        <f>GT_NG!T4</f>
        <v>-3.0000000000000002E-2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458.26295911237486</v>
      </c>
      <c r="P4" s="37">
        <v>40.372818740399381</v>
      </c>
      <c r="Q4" s="37">
        <v>14.42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321.13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-229</v>
      </c>
      <c r="AA4" s="76">
        <f>STOA!J4</f>
        <v>5.25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9.2423615973683635</v>
      </c>
      <c r="AD4">
        <f t="shared" ref="AD4:AD67" si="1">SUM(B4:AB4,AI4:AV4)-AC4</f>
        <v>715.81531418513123</v>
      </c>
      <c r="AE4">
        <f>'IDT-1'!F4</f>
        <v>0</v>
      </c>
      <c r="AF4" s="25"/>
      <c r="AG4">
        <f t="shared" ref="AG4:AG67" si="2">SUM(AD4:AF4)</f>
        <v>715.81531418513123</v>
      </c>
      <c r="AI4" s="35">
        <f>PXIL!J4</f>
        <v>0</v>
      </c>
      <c r="AJ4" s="35">
        <f>PXIL!P4</f>
        <v>0</v>
      </c>
      <c r="AK4" s="35">
        <f>RTM_IEX!J4</f>
        <v>52.87</v>
      </c>
      <c r="AL4" s="35">
        <f>RTM_IEX!P4</f>
        <v>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3.0691799999999994</v>
      </c>
      <c r="E5">
        <f>GT_NG!T5</f>
        <v>-3.0000000000000002E-2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462.05801736606867</v>
      </c>
      <c r="P5" s="37">
        <v>40.372818740399381</v>
      </c>
      <c r="Q5" s="37">
        <v>14.42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330.3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-241</v>
      </c>
      <c r="AA5" s="76">
        <f>STOA!J5</f>
        <v>5.25</v>
      </c>
      <c r="AB5" s="76">
        <f>-STOA!P5</f>
        <v>0</v>
      </c>
      <c r="AC5">
        <f t="shared" si="0"/>
        <v>9.3254268711384274</v>
      </c>
      <c r="AD5">
        <f t="shared" si="1"/>
        <v>702.28730716505493</v>
      </c>
      <c r="AE5">
        <f>'IDT-1'!F5</f>
        <v>0</v>
      </c>
      <c r="AF5" s="25"/>
      <c r="AG5">
        <f t="shared" si="2"/>
        <v>702.28730716505493</v>
      </c>
      <c r="AI5" s="35">
        <f>PXIL!J5</f>
        <v>0</v>
      </c>
      <c r="AJ5" s="35">
        <f>PXIL!P5</f>
        <v>0</v>
      </c>
      <c r="AK5" s="35">
        <f>RTM_IEX!J5</f>
        <v>38.46</v>
      </c>
      <c r="AL5" s="35">
        <f>RTM_IEX!P5</f>
        <v>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3.0691799999999994</v>
      </c>
      <c r="E6">
        <f>GT_NG!T6</f>
        <v>-3.0000000000000002E-2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462.05801736606867</v>
      </c>
      <c r="P6" s="37">
        <v>40.372818740399381</v>
      </c>
      <c r="Q6" s="37">
        <v>14.42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330.47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-255</v>
      </c>
      <c r="AA6" s="76">
        <f>STOA!J6</f>
        <v>5.25</v>
      </c>
      <c r="AB6" s="76">
        <f>-STOA!P6</f>
        <v>0</v>
      </c>
      <c r="AC6">
        <f t="shared" si="0"/>
        <v>9.4367333270948883</v>
      </c>
      <c r="AD6">
        <f t="shared" si="1"/>
        <v>688.33600070909858</v>
      </c>
      <c r="AE6">
        <f>'IDT-1'!F6</f>
        <v>0</v>
      </c>
      <c r="AF6" s="25"/>
      <c r="AG6">
        <f t="shared" si="2"/>
        <v>688.33600070909858</v>
      </c>
      <c r="AI6" s="35">
        <f>PXIL!J6</f>
        <v>0</v>
      </c>
      <c r="AJ6" s="35">
        <f>PXIL!P6</f>
        <v>0</v>
      </c>
      <c r="AK6" s="35">
        <f>RTM_IEX!J6</f>
        <v>38.450000000000003</v>
      </c>
      <c r="AL6" s="35">
        <f>RTM_IEX!P6</f>
        <v>0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3.0691799999999994</v>
      </c>
      <c r="E7">
        <f>GT_NG!T7</f>
        <v>-3.0000000000000002E-2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462.05801736606867</v>
      </c>
      <c r="P7" s="37">
        <v>42</v>
      </c>
      <c r="Q7" s="37">
        <v>14.42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331.55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-273</v>
      </c>
      <c r="AA7" s="76">
        <f>STOA!J7</f>
        <v>5.25</v>
      </c>
      <c r="AB7" s="76">
        <f>-STOA!P7</f>
        <v>0</v>
      </c>
      <c r="AC7">
        <f t="shared" si="0"/>
        <v>9.5694010700066503</v>
      </c>
      <c r="AD7">
        <f t="shared" si="1"/>
        <v>669.07051422578752</v>
      </c>
      <c r="AE7">
        <f>'IDT-1'!F7</f>
        <v>0</v>
      </c>
      <c r="AF7" s="25"/>
      <c r="AG7">
        <f t="shared" si="2"/>
        <v>669.07051422578752</v>
      </c>
      <c r="AI7" s="35">
        <f>PXIL!J7</f>
        <v>0</v>
      </c>
      <c r="AJ7" s="35">
        <f>PXIL!P7</f>
        <v>0</v>
      </c>
      <c r="AK7" s="35">
        <f>RTM_IEX!J7</f>
        <v>34.61</v>
      </c>
      <c r="AL7" s="35">
        <f>RTM_IEX!P7</f>
        <v>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3.0691799999999994</v>
      </c>
      <c r="E8">
        <f>GT_NG!T8</f>
        <v>-3.0000000000000002E-2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458.47466953998173</v>
      </c>
      <c r="P8" s="37">
        <v>42</v>
      </c>
      <c r="Q8" s="37">
        <v>14.42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331.22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-283</v>
      </c>
      <c r="AA8" s="76">
        <f>STOA!J8</f>
        <v>5.25</v>
      </c>
      <c r="AB8" s="76">
        <f>-STOA!P8</f>
        <v>0</v>
      </c>
      <c r="AC8">
        <f t="shared" si="0"/>
        <v>9.6100021397892146</v>
      </c>
      <c r="AD8">
        <f t="shared" si="1"/>
        <v>654.15656532991795</v>
      </c>
      <c r="AE8">
        <f>'IDT-1'!F8</f>
        <v>0</v>
      </c>
      <c r="AF8" s="25"/>
      <c r="AG8">
        <f t="shared" si="2"/>
        <v>654.15656532991795</v>
      </c>
      <c r="AI8" s="35">
        <f>PXIL!J8</f>
        <v>0</v>
      </c>
      <c r="AJ8" s="35">
        <f>PXIL!P8</f>
        <v>0</v>
      </c>
      <c r="AK8" s="35">
        <f>RTM_IEX!J8</f>
        <v>33.65</v>
      </c>
      <c r="AL8" s="35">
        <f>RTM_IEX!P8</f>
        <v>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3.0691799999999994</v>
      </c>
      <c r="E9">
        <f>GT_NG!T9</f>
        <v>-3.0000000000000002E-2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457.02499753998171</v>
      </c>
      <c r="P9" s="37">
        <v>40.372978676307824</v>
      </c>
      <c r="Q9" s="37">
        <v>14.416875406283857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330.39000000000004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-282</v>
      </c>
      <c r="AA9" s="76">
        <f>STOA!J9</f>
        <v>5.25</v>
      </c>
      <c r="AB9" s="76">
        <f>-STOA!P9</f>
        <v>0</v>
      </c>
      <c r="AC9">
        <f t="shared" si="0"/>
        <v>9.5416142417508265</v>
      </c>
      <c r="AD9">
        <f t="shared" si="1"/>
        <v>647.46513531054813</v>
      </c>
      <c r="AE9">
        <f>'IDT-1'!F9</f>
        <v>0</v>
      </c>
      <c r="AF9" s="25"/>
      <c r="AG9">
        <f t="shared" si="2"/>
        <v>647.46513531054813</v>
      </c>
      <c r="AI9" s="35">
        <f>PXIL!J9</f>
        <v>0</v>
      </c>
      <c r="AJ9" s="35">
        <f>PXIL!P9</f>
        <v>0</v>
      </c>
      <c r="AK9" s="35">
        <f>RTM_IEX!J9</f>
        <v>29.8</v>
      </c>
      <c r="AL9" s="35">
        <f>RTM_IEX!P9</f>
        <v>0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3.0691799999999994</v>
      </c>
      <c r="E10">
        <f>GT_NG!T10</f>
        <v>-3.0000000000000002E-2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457.02499753998171</v>
      </c>
      <c r="P10" s="37">
        <v>40.372978676307824</v>
      </c>
      <c r="Q10" s="37">
        <v>14.416875406283857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330.05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-290</v>
      </c>
      <c r="AA10" s="76">
        <f>STOA!J10</f>
        <v>5.25</v>
      </c>
      <c r="AB10" s="76">
        <f>-STOA!P10</f>
        <v>0</v>
      </c>
      <c r="AC10">
        <f t="shared" si="0"/>
        <v>9.639370788011659</v>
      </c>
      <c r="AD10">
        <f t="shared" si="1"/>
        <v>643.83737876428722</v>
      </c>
      <c r="AE10">
        <f>'IDT-1'!F10</f>
        <v>0</v>
      </c>
      <c r="AF10" s="25"/>
      <c r="AG10">
        <f t="shared" si="2"/>
        <v>643.83737876428722</v>
      </c>
      <c r="AI10" s="35">
        <f>PXIL!J10</f>
        <v>0</v>
      </c>
      <c r="AJ10" s="35">
        <f>PXIL!P10</f>
        <v>0</v>
      </c>
      <c r="AK10" s="35">
        <f>RTM_IEX!J10</f>
        <v>34.61</v>
      </c>
      <c r="AL10" s="35">
        <f>RTM_IEX!P10</f>
        <v>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3.0691799999999994</v>
      </c>
      <c r="E11">
        <f>GT_NG!T11</f>
        <v>-3.0000000000000002E-2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457.02499753998171</v>
      </c>
      <c r="P11" s="37">
        <v>40.372978676307824</v>
      </c>
      <c r="Q11" s="37">
        <v>14.416875406283857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331.97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-297</v>
      </c>
      <c r="AA11" s="76">
        <f>STOA!J11</f>
        <v>5.15</v>
      </c>
      <c r="AB11" s="76">
        <f>-STOA!P11</f>
        <v>0</v>
      </c>
      <c r="AC11">
        <f t="shared" si="0"/>
        <v>9.7011080159898917</v>
      </c>
      <c r="AD11">
        <f t="shared" si="1"/>
        <v>637.63564153630898</v>
      </c>
      <c r="AE11">
        <f>'IDT-1'!F11</f>
        <v>0</v>
      </c>
      <c r="AF11" s="25"/>
      <c r="AG11">
        <f t="shared" si="2"/>
        <v>637.63564153630898</v>
      </c>
      <c r="AI11" s="35">
        <f>PXIL!J11</f>
        <v>0</v>
      </c>
      <c r="AJ11" s="35">
        <f>PXIL!P11</f>
        <v>0</v>
      </c>
      <c r="AK11" s="35">
        <f>RTM_IEX!J11</f>
        <v>33.65</v>
      </c>
      <c r="AL11" s="35">
        <f>RTM_IEX!P11</f>
        <v>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3.0691799999999994</v>
      </c>
      <c r="E12">
        <f>GT_NG!T12</f>
        <v>-3.0000000000000002E-2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457.02499753998171</v>
      </c>
      <c r="P12" s="37">
        <v>40.372978676307824</v>
      </c>
      <c r="Q12" s="37">
        <v>14.416875406283857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331.47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-306</v>
      </c>
      <c r="AA12" s="76">
        <f>STOA!J12</f>
        <v>5.15</v>
      </c>
      <c r="AB12" s="76">
        <f>-STOA!P12</f>
        <v>0</v>
      </c>
      <c r="AC12">
        <f t="shared" si="0"/>
        <v>9.8129658805333282</v>
      </c>
      <c r="AD12">
        <f t="shared" si="1"/>
        <v>633.7937836717656</v>
      </c>
      <c r="AE12">
        <f>'IDT-1'!F12</f>
        <v>0</v>
      </c>
      <c r="AF12" s="25"/>
      <c r="AG12">
        <f t="shared" si="2"/>
        <v>633.7937836717656</v>
      </c>
      <c r="AI12" s="35">
        <f>PXIL!J12</f>
        <v>0</v>
      </c>
      <c r="AJ12" s="35">
        <f>PXIL!P12</f>
        <v>0</v>
      </c>
      <c r="AK12" s="35">
        <f>RTM_IEX!J12</f>
        <v>39.42</v>
      </c>
      <c r="AL12" s="35">
        <f>RTM_IEX!P12</f>
        <v>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3.1594500000000001</v>
      </c>
      <c r="E13">
        <f>GT_NG!T13</f>
        <v>-3.0000000000000002E-2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457.02499753998171</v>
      </c>
      <c r="P13" s="37">
        <v>40.372978676307824</v>
      </c>
      <c r="Q13" s="37">
        <v>14.416875406283857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331.13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-316</v>
      </c>
      <c r="AA13" s="76">
        <f>STOA!J13</f>
        <v>5.15</v>
      </c>
      <c r="AB13" s="76">
        <f>-STOA!P13</f>
        <v>0</v>
      </c>
      <c r="AC13">
        <f t="shared" si="0"/>
        <v>9.9195831693593703</v>
      </c>
      <c r="AD13">
        <f t="shared" si="1"/>
        <v>627.27743638293953</v>
      </c>
      <c r="AE13">
        <f>'IDT-1'!F13</f>
        <v>0</v>
      </c>
      <c r="AF13" s="25"/>
      <c r="AG13">
        <f t="shared" si="2"/>
        <v>627.27743638293953</v>
      </c>
      <c r="AI13" s="35">
        <f>PXIL!J13</f>
        <v>0</v>
      </c>
      <c r="AJ13" s="35">
        <f>PXIL!P13</f>
        <v>0</v>
      </c>
      <c r="AK13" s="35">
        <f>RTM_IEX!J13</f>
        <v>43.26</v>
      </c>
      <c r="AL13" s="35">
        <f>RTM_IEX!P13</f>
        <v>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3.1594500000000001</v>
      </c>
      <c r="E14">
        <f>GT_NG!T14</f>
        <v>-3.0000000000000002E-2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454.96499753998171</v>
      </c>
      <c r="P14" s="37">
        <v>40.372978676307824</v>
      </c>
      <c r="Q14" s="37">
        <v>14.416875406283857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330.8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-240</v>
      </c>
      <c r="AA14" s="76">
        <f>STOA!J14</f>
        <v>5.15</v>
      </c>
      <c r="AB14" s="76">
        <f>-STOA!P14</f>
        <v>0</v>
      </c>
      <c r="AC14">
        <f t="shared" si="0"/>
        <v>9.256921756337805</v>
      </c>
      <c r="AD14">
        <f t="shared" si="1"/>
        <v>621.29009779596106</v>
      </c>
      <c r="AE14">
        <f>'IDT-1'!F14</f>
        <v>0</v>
      </c>
      <c r="AF14" s="25"/>
      <c r="AG14">
        <f t="shared" si="2"/>
        <v>621.29009779596106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-37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3.1594500000000001</v>
      </c>
      <c r="E15">
        <f>GT_NG!T15</f>
        <v>-3.0000000000000002E-2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455.2249975399817</v>
      </c>
      <c r="P15" s="37">
        <v>40.372978676307824</v>
      </c>
      <c r="Q15" s="37">
        <v>14.416875406283857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330.99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-251</v>
      </c>
      <c r="AA15" s="76">
        <f>STOA!J15</f>
        <v>5.0599999999999996</v>
      </c>
      <c r="AB15" s="76">
        <f>-STOA!P15</f>
        <v>0</v>
      </c>
      <c r="AC15">
        <f t="shared" si="0"/>
        <v>9.2911750294682207</v>
      </c>
      <c r="AD15">
        <f t="shared" si="1"/>
        <v>617.61584452283057</v>
      </c>
      <c r="AE15">
        <f>'IDT-1'!F15</f>
        <v>0</v>
      </c>
      <c r="AF15" s="25"/>
      <c r="AG15">
        <f t="shared" si="2"/>
        <v>617.61584452283057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-30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3.1594500000000001</v>
      </c>
      <c r="E16">
        <f>GT_NG!T16</f>
        <v>-3.0000000000000002E-2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455.2249975399817</v>
      </c>
      <c r="P16" s="37">
        <v>40.372978676307824</v>
      </c>
      <c r="Q16" s="37">
        <v>14.416875406283857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330.16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-249</v>
      </c>
      <c r="AA16" s="76">
        <f>STOA!J16</f>
        <v>5.0599999999999996</v>
      </c>
      <c r="AB16" s="76">
        <f>-STOA!P16</f>
        <v>0</v>
      </c>
      <c r="AC16">
        <f t="shared" si="0"/>
        <v>9.2689783929030121</v>
      </c>
      <c r="AD16">
        <f t="shared" si="1"/>
        <v>618.80804115939588</v>
      </c>
      <c r="AE16">
        <f>'IDT-1'!F16</f>
        <v>0</v>
      </c>
      <c r="AF16" s="25"/>
      <c r="AG16">
        <f t="shared" si="2"/>
        <v>618.80804115939588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-30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3.1594500000000001</v>
      </c>
      <c r="E17">
        <f>GT_NG!T17</f>
        <v>-3.0000000000000002E-2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455.2249975399817</v>
      </c>
      <c r="P17" s="37">
        <v>40.372978676307824</v>
      </c>
      <c r="Q17" s="37">
        <v>14.416875406283857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328.9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-252</v>
      </c>
      <c r="AA17" s="76">
        <f>STOA!J17</f>
        <v>5.0599999999999996</v>
      </c>
      <c r="AB17" s="76">
        <f>-STOA!P17</f>
        <v>0</v>
      </c>
      <c r="AC17">
        <f t="shared" si="0"/>
        <v>9.2591503929030132</v>
      </c>
      <c r="AD17">
        <f t="shared" si="1"/>
        <v>617.55786915939575</v>
      </c>
      <c r="AE17">
        <f>'IDT-1'!F17</f>
        <v>0</v>
      </c>
      <c r="AF17" s="25"/>
      <c r="AG17">
        <f t="shared" si="2"/>
        <v>617.55786915939575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-27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3.1594500000000001</v>
      </c>
      <c r="E18">
        <f>GT_NG!T18</f>
        <v>-3.0000000000000002E-2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455.2249975399817</v>
      </c>
      <c r="P18" s="37">
        <v>40.372978676307824</v>
      </c>
      <c r="Q18" s="37">
        <v>14.416875406283857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328.4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-255</v>
      </c>
      <c r="AA18" s="76">
        <f>STOA!J18</f>
        <v>5.0599999999999996</v>
      </c>
      <c r="AB18" s="76">
        <f>-STOA!P18</f>
        <v>0</v>
      </c>
      <c r="AC18">
        <f t="shared" si="0"/>
        <v>9.278834347750827</v>
      </c>
      <c r="AD18">
        <f t="shared" si="1"/>
        <v>614.03818520454797</v>
      </c>
      <c r="AE18">
        <f>'IDT-1'!F18</f>
        <v>0</v>
      </c>
      <c r="AF18" s="25"/>
      <c r="AG18">
        <f t="shared" si="2"/>
        <v>614.03818520454797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-27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3.1594500000000001</v>
      </c>
      <c r="E19">
        <f>GT_NG!T19</f>
        <v>-3.0000000000000002E-2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58.637286315886904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458.38874753998169</v>
      </c>
      <c r="P19" s="37">
        <v>40.372978676307824</v>
      </c>
      <c r="Q19" s="37">
        <v>14.416875406283857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327.57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-253</v>
      </c>
      <c r="AA19" s="76">
        <f>STOA!J19</f>
        <v>4.87</v>
      </c>
      <c r="AB19" s="76">
        <f>-STOA!P19</f>
        <v>0</v>
      </c>
      <c r="AC19">
        <f t="shared" si="0"/>
        <v>9.287105912880282</v>
      </c>
      <c r="AD19">
        <f t="shared" si="1"/>
        <v>617.09823202558005</v>
      </c>
      <c r="AE19">
        <f>'IDT-1'!F19</f>
        <v>0</v>
      </c>
      <c r="AF19" s="25"/>
      <c r="AG19">
        <f t="shared" si="2"/>
        <v>617.09823202558005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3.1594500000000001</v>
      </c>
      <c r="E20">
        <f>GT_NG!T20</f>
        <v>-3.0000000000000002E-2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58.637286315886904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466.11866578373645</v>
      </c>
      <c r="P20" s="37">
        <v>40.372978676307824</v>
      </c>
      <c r="Q20" s="37">
        <v>14.416875406283857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326.74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-245</v>
      </c>
      <c r="AA20" s="76">
        <f>STOA!J20</f>
        <v>4.87</v>
      </c>
      <c r="AB20" s="76">
        <f>-STOA!P20</f>
        <v>0</v>
      </c>
      <c r="AC20">
        <f t="shared" si="0"/>
        <v>9.3330639568989628</v>
      </c>
      <c r="AD20">
        <f t="shared" si="1"/>
        <v>624.95219222531614</v>
      </c>
      <c r="AE20">
        <f>'IDT-1'!F20</f>
        <v>0</v>
      </c>
      <c r="AF20" s="25"/>
      <c r="AG20">
        <f t="shared" si="2"/>
        <v>624.95219222531614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-35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3.1594500000000001</v>
      </c>
      <c r="E21">
        <f>GT_NG!T21</f>
        <v>-3.0000000000000002E-2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58.637286315886904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469.6870451488158</v>
      </c>
      <c r="P21" s="37">
        <v>74.684397079604338</v>
      </c>
      <c r="Q21" s="37">
        <v>25.956565683291441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326.82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-321</v>
      </c>
      <c r="AA21" s="76">
        <f>STOA!J21</f>
        <v>4.87</v>
      </c>
      <c r="AB21" s="76">
        <f>-STOA!P21</f>
        <v>0</v>
      </c>
      <c r="AC21">
        <f t="shared" si="0"/>
        <v>10.09396801323973</v>
      </c>
      <c r="AD21">
        <f t="shared" si="1"/>
        <v>639.42077621435874</v>
      </c>
      <c r="AE21">
        <f>'IDT-1'!F21</f>
        <v>0</v>
      </c>
      <c r="AF21" s="25"/>
      <c r="AG21">
        <f t="shared" si="2"/>
        <v>639.42077621435874</v>
      </c>
      <c r="AI21" s="35">
        <f>PXIL!J21</f>
        <v>0</v>
      </c>
      <c r="AJ21" s="35">
        <f>PXIL!P21</f>
        <v>0</v>
      </c>
      <c r="AK21" s="35">
        <f>RTM_IEX!J21</f>
        <v>6.73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3.1594500000000001</v>
      </c>
      <c r="E22">
        <f>GT_NG!T22</f>
        <v>-3.0000000000000002E-2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58.637286315886904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469.6869005393516</v>
      </c>
      <c r="P22" s="37">
        <v>74.684397079604338</v>
      </c>
      <c r="Q22" s="37">
        <v>25.956565683291441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325.99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-306</v>
      </c>
      <c r="AA22" s="76">
        <f>STOA!J22</f>
        <v>4.87</v>
      </c>
      <c r="AB22" s="76">
        <f>-STOA!P22</f>
        <v>0</v>
      </c>
      <c r="AC22">
        <f t="shared" si="0"/>
        <v>9.9920371110468462</v>
      </c>
      <c r="AD22">
        <f t="shared" si="1"/>
        <v>656.57256250708735</v>
      </c>
      <c r="AE22">
        <f>'IDT-1'!F22</f>
        <v>0</v>
      </c>
      <c r="AF22" s="25"/>
      <c r="AG22">
        <f t="shared" si="2"/>
        <v>656.57256250708735</v>
      </c>
      <c r="AI22" s="35">
        <f>PXIL!J22</f>
        <v>0</v>
      </c>
      <c r="AJ22" s="35">
        <f>PXIL!P22</f>
        <v>0</v>
      </c>
      <c r="AK22" s="35">
        <f>RTM_IEX!J22</f>
        <v>9.61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3.1594500000000001</v>
      </c>
      <c r="E23">
        <f>GT_NG!T23</f>
        <v>-3.0000000000000002E-2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58.637286315886904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473.0023562599269</v>
      </c>
      <c r="P23" s="37">
        <v>74.684397079604338</v>
      </c>
      <c r="Q23" s="37">
        <v>25.956565683291441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322.83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-278</v>
      </c>
      <c r="AA23" s="76">
        <f>STOA!J23</f>
        <v>4.79</v>
      </c>
      <c r="AB23" s="76">
        <f>-STOA!P23</f>
        <v>0</v>
      </c>
      <c r="AC23">
        <f t="shared" si="0"/>
        <v>9.8100267537544088</v>
      </c>
      <c r="AD23">
        <f t="shared" si="1"/>
        <v>689.64002858495496</v>
      </c>
      <c r="AE23">
        <f>'IDT-1'!F23</f>
        <v>0</v>
      </c>
      <c r="AF23" s="25"/>
      <c r="AG23">
        <f t="shared" si="2"/>
        <v>689.64002858495496</v>
      </c>
      <c r="AI23" s="35">
        <f>PXIL!J23</f>
        <v>0</v>
      </c>
      <c r="AJ23" s="35">
        <f>PXIL!P23</f>
        <v>0</v>
      </c>
      <c r="AK23" s="35">
        <f>RTM_IEX!J23</f>
        <v>14.42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3.5205299999999999</v>
      </c>
      <c r="E24">
        <f>GT_NG!T24</f>
        <v>-3.0000000000000002E-2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58.637286315886904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487.7838038789746</v>
      </c>
      <c r="P24" s="37">
        <v>74.683669959211755</v>
      </c>
      <c r="Q24" s="37">
        <v>25.956565683291441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322.83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-241</v>
      </c>
      <c r="AA24" s="76">
        <f>STOA!J24</f>
        <v>4.79</v>
      </c>
      <c r="AB24" s="76">
        <f>-STOA!P24</f>
        <v>0</v>
      </c>
      <c r="AC24">
        <f t="shared" si="0"/>
        <v>9.5247880211875611</v>
      </c>
      <c r="AD24">
        <f t="shared" si="1"/>
        <v>727.64706781617701</v>
      </c>
      <c r="AE24">
        <f>'IDT-1'!F24</f>
        <v>0</v>
      </c>
      <c r="AF24" s="25"/>
      <c r="AG24">
        <f t="shared" si="2"/>
        <v>727.64706781617701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3.5205299999999999</v>
      </c>
      <c r="E25">
        <f>GT_NG!T25</f>
        <v>-3.0000000000000002E-2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58.637286315886904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524.63364444895285</v>
      </c>
      <c r="P25" s="37">
        <v>74.680000000000007</v>
      </c>
      <c r="Q25" s="37">
        <v>25.96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322.67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-208</v>
      </c>
      <c r="AA25" s="76">
        <f>STOA!J25</f>
        <v>4.79</v>
      </c>
      <c r="AB25" s="76">
        <f>-STOA!P25</f>
        <v>0</v>
      </c>
      <c r="AC25">
        <f t="shared" si="0"/>
        <v>10.023222533252184</v>
      </c>
      <c r="AD25">
        <f t="shared" si="1"/>
        <v>736.83823823158764</v>
      </c>
      <c r="AE25">
        <f>'IDT-1'!F25</f>
        <v>0</v>
      </c>
      <c r="AF25" s="25"/>
      <c r="AG25">
        <f t="shared" si="2"/>
        <v>736.83823823158764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-60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3.5205299999999999</v>
      </c>
      <c r="E26">
        <f>GT_NG!T26</f>
        <v>-3.0000000000000002E-2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58.637286315886904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591.86738576451125</v>
      </c>
      <c r="P26" s="37">
        <v>74.680000000000007</v>
      </c>
      <c r="Q26" s="37">
        <v>25.96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322.67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-262.7</v>
      </c>
      <c r="AA26" s="76">
        <f>STOA!J26</f>
        <v>4.79</v>
      </c>
      <c r="AB26" s="76">
        <f>-STOA!P26</f>
        <v>0</v>
      </c>
      <c r="AC26">
        <f t="shared" si="0"/>
        <v>10.663207094267822</v>
      </c>
      <c r="AD26">
        <f t="shared" si="1"/>
        <v>788.7319949861303</v>
      </c>
      <c r="AE26">
        <f>'IDT-1'!F26</f>
        <v>0</v>
      </c>
      <c r="AF26" s="25"/>
      <c r="AG26">
        <f t="shared" si="2"/>
        <v>788.7319949861303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-20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3.5205299999999999</v>
      </c>
      <c r="E27">
        <f>GT_NG!T27</f>
        <v>-3.0000000000000002E-2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58.637286315886904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653.27114769593868</v>
      </c>
      <c r="P27" s="37">
        <v>74.680000000000007</v>
      </c>
      <c r="Q27" s="37">
        <v>25.96</v>
      </c>
      <c r="R27" s="39">
        <v>0.22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326.44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-283</v>
      </c>
      <c r="AA27" s="76">
        <f>STOA!J27</f>
        <v>4.6900000000000004</v>
      </c>
      <c r="AB27" s="76">
        <f>-STOA!P27</f>
        <v>0</v>
      </c>
      <c r="AC27">
        <f t="shared" si="0"/>
        <v>11.229886060795968</v>
      </c>
      <c r="AD27">
        <f t="shared" si="1"/>
        <v>846.15907795102976</v>
      </c>
      <c r="AE27">
        <f>'IDT-1'!F27</f>
        <v>0</v>
      </c>
      <c r="AF27" s="25"/>
      <c r="AG27">
        <f t="shared" si="2"/>
        <v>846.15907795102976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-7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3.5205299999999999</v>
      </c>
      <c r="E28">
        <f>GT_NG!T28</f>
        <v>-3.0000000000000002E-2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54.913558255110615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686.77670767333404</v>
      </c>
      <c r="P28" s="37">
        <v>74.680000000000007</v>
      </c>
      <c r="Q28" s="37">
        <v>25.96</v>
      </c>
      <c r="R28" s="39">
        <v>0.51000000000000012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342.17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-233</v>
      </c>
      <c r="AA28" s="76">
        <f>STOA!J28</f>
        <v>4.6900000000000004</v>
      </c>
      <c r="AB28" s="76">
        <f>-STOA!P28</f>
        <v>0</v>
      </c>
      <c r="AC28">
        <f t="shared" si="0"/>
        <v>11.296271573289239</v>
      </c>
      <c r="AD28">
        <f t="shared" si="1"/>
        <v>928.89452435515568</v>
      </c>
      <c r="AE28">
        <f>'IDT-1'!F28</f>
        <v>0</v>
      </c>
      <c r="AF28" s="25"/>
      <c r="AG28">
        <f t="shared" si="2"/>
        <v>928.89452435515568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-20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3.5205299999999999</v>
      </c>
      <c r="E29">
        <f>GT_NG!T29</f>
        <v>-3.0000000000000002E-2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69.607027880961539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705.58625036503349</v>
      </c>
      <c r="P29" s="37">
        <v>74.680000000000007</v>
      </c>
      <c r="Q29" s="37">
        <v>25.96</v>
      </c>
      <c r="R29" s="39">
        <v>1.75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343.54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-192</v>
      </c>
      <c r="AA29" s="76">
        <f>STOA!J29</f>
        <v>4.6900000000000004</v>
      </c>
      <c r="AB29" s="76">
        <f>-STOA!P29</f>
        <v>0</v>
      </c>
      <c r="AC29">
        <f t="shared" si="0"/>
        <v>11.412865385431438</v>
      </c>
      <c r="AD29">
        <f t="shared" si="1"/>
        <v>985.89094286056354</v>
      </c>
      <c r="AE29">
        <f>'IDT-1'!F29</f>
        <v>0</v>
      </c>
      <c r="AF29" s="25"/>
      <c r="AG29">
        <f t="shared" si="2"/>
        <v>985.89094286056354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-40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3.5205299999999999</v>
      </c>
      <c r="E30">
        <f>GT_NG!T30</f>
        <v>-3.0000000000000002E-2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69.607027880961539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738.65307678567024</v>
      </c>
      <c r="P30" s="37">
        <v>74.680000000000007</v>
      </c>
      <c r="Q30" s="37">
        <v>25.96</v>
      </c>
      <c r="R30" s="39">
        <v>4.8225448785638854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345.08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-164</v>
      </c>
      <c r="AA30" s="76">
        <f>STOA!J30</f>
        <v>5.0100000000000007</v>
      </c>
      <c r="AB30" s="76">
        <f>-STOA!P30</f>
        <v>0</v>
      </c>
      <c r="AC30">
        <f t="shared" si="0"/>
        <v>11.567756752478328</v>
      </c>
      <c r="AD30">
        <f t="shared" si="1"/>
        <v>1041.7354227927174</v>
      </c>
      <c r="AE30">
        <f>'IDT-1'!F30</f>
        <v>0</v>
      </c>
      <c r="AF30" s="25"/>
      <c r="AG30">
        <f t="shared" si="2"/>
        <v>1041.7354227927174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3.5205299999999999</v>
      </c>
      <c r="E31">
        <f>GT_NG!T31</f>
        <v>-3.0000000000000002E-2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69.608894289571907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740.34365795770714</v>
      </c>
      <c r="P31" s="37">
        <v>74.680000000000007</v>
      </c>
      <c r="Q31" s="37">
        <v>25.96</v>
      </c>
      <c r="R31" s="39">
        <v>10.32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348.58000000000004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-112</v>
      </c>
      <c r="AA31" s="76">
        <f>STOA!J31</f>
        <v>6.38</v>
      </c>
      <c r="AB31" s="76">
        <f>-STOA!P31</f>
        <v>0</v>
      </c>
      <c r="AC31">
        <f t="shared" si="0"/>
        <v>11.409648625685199</v>
      </c>
      <c r="AD31">
        <f t="shared" si="1"/>
        <v>1105.9534336215943</v>
      </c>
      <c r="AE31">
        <f>'IDT-1'!F31</f>
        <v>-1.73</v>
      </c>
      <c r="AF31" s="25"/>
      <c r="AG31">
        <f t="shared" si="2"/>
        <v>1104.2234336215943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3.5205299999999999</v>
      </c>
      <c r="E32">
        <f>GT_NG!T32</f>
        <v>-3.0000000000000002E-2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68.319999999999993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740.34365795770714</v>
      </c>
      <c r="P32" s="37">
        <v>74.680000000000007</v>
      </c>
      <c r="Q32" s="37">
        <v>25.96</v>
      </c>
      <c r="R32" s="39">
        <v>16.559999999999999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354.02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-47</v>
      </c>
      <c r="AA32" s="76">
        <f>STOA!J32</f>
        <v>8.16</v>
      </c>
      <c r="AB32" s="76">
        <f>-STOA!P32</f>
        <v>0</v>
      </c>
      <c r="AC32">
        <f t="shared" si="0"/>
        <v>11.072210744683296</v>
      </c>
      <c r="AD32">
        <f t="shared" si="1"/>
        <v>1173.4619772130238</v>
      </c>
      <c r="AE32">
        <f>'IDT-1'!F32</f>
        <v>-27.678999999999998</v>
      </c>
      <c r="AF32" s="25"/>
      <c r="AG32">
        <f t="shared" si="2"/>
        <v>1145.7829772130237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-70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3.5205299999999999</v>
      </c>
      <c r="E33">
        <f>GT_NG!T33</f>
        <v>-3.0000000000000002E-2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69.608811152384618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739.47825578702623</v>
      </c>
      <c r="P33" s="37">
        <v>74.680000000000007</v>
      </c>
      <c r="Q33" s="37">
        <v>25.96</v>
      </c>
      <c r="R33" s="39">
        <v>20.5</v>
      </c>
      <c r="S33" s="39">
        <v>0</v>
      </c>
      <c r="T33" s="38">
        <f>SUMPRODUCT(LTA!J33:AN33,LTA!J$101:AN$101,LTA!J$105:AN$105)</f>
        <v>10.16</v>
      </c>
      <c r="U33" s="38">
        <f>SUMPRODUCT(LTA!J33:AN33,LTA!J$102:AN$102,LTA!J$105:AN$105)</f>
        <v>359.96000000000004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-25</v>
      </c>
      <c r="AA33" s="76">
        <f>STOA!J33</f>
        <v>10.399999999999999</v>
      </c>
      <c r="AB33" s="76">
        <f>-STOA!P33</f>
        <v>0</v>
      </c>
      <c r="AC33">
        <f t="shared" si="0"/>
        <v>11.155574698175379</v>
      </c>
      <c r="AD33">
        <f t="shared" si="1"/>
        <v>1188.0820222412358</v>
      </c>
      <c r="AE33">
        <f>'IDT-1'!F33</f>
        <v>-31.715</v>
      </c>
      <c r="AF33" s="25"/>
      <c r="AG33">
        <f t="shared" si="2"/>
        <v>1156.3670222412359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-90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3.5205299999999999</v>
      </c>
      <c r="E34">
        <f>GT_NG!T34</f>
        <v>-3.0000000000000002E-2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69.608811152384618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734.06505933104177</v>
      </c>
      <c r="P34" s="37">
        <v>74.680000000000007</v>
      </c>
      <c r="Q34" s="37">
        <v>25.96</v>
      </c>
      <c r="R34" s="39">
        <v>20.5</v>
      </c>
      <c r="S34" s="39">
        <v>0</v>
      </c>
      <c r="T34" s="38">
        <f>SUMPRODUCT(LTA!J34:AN34,LTA!J$101:AN$101,LTA!J$105:AN$105)</f>
        <v>13.65</v>
      </c>
      <c r="U34" s="38">
        <f>SUMPRODUCT(LTA!J34:AN34,LTA!J$102:AN$102,LTA!J$105:AN$105)</f>
        <v>367.05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-20</v>
      </c>
      <c r="AA34" s="76">
        <f>STOA!J34</f>
        <v>13.26</v>
      </c>
      <c r="AB34" s="76">
        <f>-STOA!P34</f>
        <v>0</v>
      </c>
      <c r="AC34">
        <f t="shared" si="0"/>
        <v>11.45402331429683</v>
      </c>
      <c r="AD34">
        <f t="shared" si="1"/>
        <v>1165.8103771691297</v>
      </c>
      <c r="AE34">
        <f>'IDT-1'!F34</f>
        <v>-33.445</v>
      </c>
      <c r="AF34" s="25"/>
      <c r="AG34">
        <f t="shared" si="2"/>
        <v>1132.3653771691297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-125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3.5205299999999999</v>
      </c>
      <c r="E35">
        <f>GT_NG!T35</f>
        <v>-3.0000000000000002E-2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69.608811152384618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732.95571892849989</v>
      </c>
      <c r="P35" s="37">
        <v>74.680000000000007</v>
      </c>
      <c r="Q35" s="37">
        <v>25.96</v>
      </c>
      <c r="R35" s="39">
        <v>23.7</v>
      </c>
      <c r="S35" s="39">
        <v>0</v>
      </c>
      <c r="T35" s="38">
        <f>SUMPRODUCT(LTA!J35:AN35,LTA!J$101:AN$101,LTA!J$105:AN$105)</f>
        <v>12.44</v>
      </c>
      <c r="U35" s="38">
        <f>SUMPRODUCT(LTA!J35:AN35,LTA!J$102:AN$102,LTA!J$105:AN$105)</f>
        <v>374.12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-24</v>
      </c>
      <c r="AA35" s="76">
        <f>STOA!J35</f>
        <v>16.079999999999998</v>
      </c>
      <c r="AB35" s="76">
        <f>-STOA!P35</f>
        <v>0</v>
      </c>
      <c r="AC35">
        <f t="shared" si="0"/>
        <v>11.490866549461376</v>
      </c>
      <c r="AD35">
        <f t="shared" si="1"/>
        <v>1182.5441935314234</v>
      </c>
      <c r="AE35">
        <f>'IDT-1'!F35</f>
        <v>-35.174999999999997</v>
      </c>
      <c r="AF35" s="25"/>
      <c r="AG35">
        <f t="shared" si="2"/>
        <v>1147.3691935314234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-115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3.5205299999999999</v>
      </c>
      <c r="E36">
        <f>GT_NG!T36</f>
        <v>-7.2916666666666671E-2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69.608811152384618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704.54577768775232</v>
      </c>
      <c r="P36" s="37">
        <v>74.680000000000007</v>
      </c>
      <c r="Q36" s="37">
        <v>25.96</v>
      </c>
      <c r="R36" s="39">
        <v>24.7</v>
      </c>
      <c r="S36" s="39">
        <v>0</v>
      </c>
      <c r="T36" s="38">
        <f>SUMPRODUCT(LTA!J36:AN36,LTA!J$101:AN$101,LTA!J$105:AN$105)</f>
        <v>14.47</v>
      </c>
      <c r="U36" s="38">
        <f>SUMPRODUCT(LTA!J36:AN36,LTA!J$102:AN$102,LTA!J$105:AN$105)</f>
        <v>383.96999999999997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0</v>
      </c>
      <c r="AA36" s="76">
        <f>STOA!J36</f>
        <v>20.149999999999999</v>
      </c>
      <c r="AB36" s="76">
        <f>-STOA!P36</f>
        <v>0</v>
      </c>
      <c r="AC36">
        <f t="shared" si="0"/>
        <v>11.173838159164317</v>
      </c>
      <c r="AD36">
        <f t="shared" si="1"/>
        <v>1200.3583640143063</v>
      </c>
      <c r="AE36">
        <f>'IDT-1'!F36</f>
        <v>-50.866</v>
      </c>
      <c r="AF36" s="25"/>
      <c r="AG36">
        <f t="shared" si="2"/>
        <v>1149.4923640143063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-110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3.5205299999999999</v>
      </c>
      <c r="E37">
        <f>GT_NG!T37</f>
        <v>-7.2916666666666671E-2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69.608760340145139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689.70899172423435</v>
      </c>
      <c r="P37" s="37">
        <v>74.680000000000007</v>
      </c>
      <c r="Q37" s="37">
        <v>25.96</v>
      </c>
      <c r="R37" s="39">
        <v>24.7</v>
      </c>
      <c r="S37" s="39">
        <v>0</v>
      </c>
      <c r="T37" s="38">
        <f>SUMPRODUCT(LTA!J37:AN37,LTA!J$101:AN$101,LTA!J$105:AN$105)</f>
        <v>16.27</v>
      </c>
      <c r="U37" s="38">
        <f>SUMPRODUCT(LTA!J37:AN37,LTA!J$102:AN$102,LTA!J$105:AN$105)</f>
        <v>395.27000000000004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0</v>
      </c>
      <c r="AA37" s="76">
        <f>STOA!J37</f>
        <v>24.58</v>
      </c>
      <c r="AB37" s="76">
        <f>-STOA!P37</f>
        <v>0</v>
      </c>
      <c r="AC37">
        <f t="shared" si="0"/>
        <v>11.226290105443825</v>
      </c>
      <c r="AD37">
        <f t="shared" si="1"/>
        <v>1198.9990752922688</v>
      </c>
      <c r="AE37">
        <f>'IDT-1'!F37</f>
        <v>-45.470999999999997</v>
      </c>
      <c r="AF37" s="25"/>
      <c r="AG37">
        <f t="shared" si="2"/>
        <v>1153.5280752922688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-114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3.5205299999999999</v>
      </c>
      <c r="E38">
        <f>GT_NG!T38</f>
        <v>-7.2916666666666671E-2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69.608760340145139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678.584112211655</v>
      </c>
      <c r="P38" s="37">
        <v>74.680000000000007</v>
      </c>
      <c r="Q38" s="37">
        <v>25.96</v>
      </c>
      <c r="R38" s="39">
        <v>24.7</v>
      </c>
      <c r="S38" s="39">
        <v>0</v>
      </c>
      <c r="T38" s="38">
        <f>SUMPRODUCT(LTA!J38:AN38,LTA!J$101:AN$101,LTA!J$105:AN$105)</f>
        <v>21.46</v>
      </c>
      <c r="U38" s="38">
        <f>SUMPRODUCT(LTA!J38:AN38,LTA!J$102:AN$102,LTA!J$105:AN$105)</f>
        <v>399.65000000000003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0</v>
      </c>
      <c r="AA38" s="76">
        <f>STOA!J38</f>
        <v>28.78</v>
      </c>
      <c r="AB38" s="76">
        <f>-STOA!P38</f>
        <v>0</v>
      </c>
      <c r="AC38">
        <f t="shared" si="0"/>
        <v>11.105418316158829</v>
      </c>
      <c r="AD38">
        <f t="shared" si="1"/>
        <v>1219.7650675689747</v>
      </c>
      <c r="AE38">
        <f>'IDT-1'!F38</f>
        <v>-72.397000000000006</v>
      </c>
      <c r="AF38" s="25"/>
      <c r="AG38">
        <f t="shared" si="2"/>
        <v>1147.3680675689748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-96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3.5205299999999999</v>
      </c>
      <c r="E39">
        <f>GT_NG!T39</f>
        <v>-7.2916666666666671E-2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673.6562083371515</v>
      </c>
      <c r="P39" s="37">
        <v>74.680000000000007</v>
      </c>
      <c r="Q39" s="37">
        <v>25.96</v>
      </c>
      <c r="R39" s="39">
        <v>24.7</v>
      </c>
      <c r="S39" s="39">
        <v>0</v>
      </c>
      <c r="T39" s="38">
        <f>SUMPRODUCT(LTA!J39:AN39,LTA!J$101:AN$101,LTA!J$105:AN$105)</f>
        <v>25.68</v>
      </c>
      <c r="U39" s="38">
        <f>SUMPRODUCT(LTA!J39:AN39,LTA!J$102:AN$102,LTA!J$105:AN$105)</f>
        <v>407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0</v>
      </c>
      <c r="AA39" s="76">
        <f>STOA!J39</f>
        <v>32.590000000000003</v>
      </c>
      <c r="AB39" s="76">
        <f>-STOA!P39</f>
        <v>0</v>
      </c>
      <c r="AC39">
        <f t="shared" si="0"/>
        <v>10.872501603980398</v>
      </c>
      <c r="AD39">
        <f t="shared" si="1"/>
        <v>1270.4513200665042</v>
      </c>
      <c r="AE39">
        <f>'IDT-1'!F39</f>
        <v>-58.24</v>
      </c>
      <c r="AF39" s="25"/>
      <c r="AG39">
        <f t="shared" si="2"/>
        <v>1212.2113200665042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-56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3.5205299999999999</v>
      </c>
      <c r="E40">
        <f>GT_NG!T40</f>
        <v>-7.2916666666666671E-2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675.12541160184162</v>
      </c>
      <c r="P40" s="37">
        <v>74.680000000000007</v>
      </c>
      <c r="Q40" s="37">
        <v>25.96</v>
      </c>
      <c r="R40" s="39">
        <v>24.7</v>
      </c>
      <c r="S40" s="39">
        <v>0</v>
      </c>
      <c r="T40" s="38">
        <f>SUMPRODUCT(LTA!J40:AN40,LTA!J$101:AN$101,LTA!J$105:AN$105)</f>
        <v>29.81</v>
      </c>
      <c r="U40" s="38">
        <f>SUMPRODUCT(LTA!J40:AN40,LTA!J$102:AN$102,LTA!J$105:AN$105)</f>
        <v>414.34000000000003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0</v>
      </c>
      <c r="AA40" s="76">
        <f>STOA!J40</f>
        <v>36.56</v>
      </c>
      <c r="AB40" s="76">
        <f>-STOA!P40</f>
        <v>0</v>
      </c>
      <c r="AC40">
        <f t="shared" si="0"/>
        <v>10.894334933488521</v>
      </c>
      <c r="AD40">
        <f t="shared" si="1"/>
        <v>1301.3386900016862</v>
      </c>
      <c r="AE40">
        <f>'IDT-1'!F40</f>
        <v>-9.0739999999999998</v>
      </c>
      <c r="AF40" s="25"/>
      <c r="AG40">
        <f t="shared" si="2"/>
        <v>1292.2646900016862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-42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3.5205299999999999</v>
      </c>
      <c r="E41">
        <f>GT_NG!T41</f>
        <v>-7.2916666666666671E-2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69.606900850362848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670.44974372157901</v>
      </c>
      <c r="P41" s="37">
        <v>74.680000000000007</v>
      </c>
      <c r="Q41" s="37">
        <v>25.96</v>
      </c>
      <c r="R41" s="39">
        <v>24.7</v>
      </c>
      <c r="S41" s="39">
        <v>0</v>
      </c>
      <c r="T41" s="38">
        <f>SUMPRODUCT(LTA!J41:AN41,LTA!J$101:AN$101,LTA!J$105:AN$105)</f>
        <v>34.82</v>
      </c>
      <c r="U41" s="38">
        <f>SUMPRODUCT(LTA!J41:AN41,LTA!J$102:AN$102,LTA!J$105:AN$105)</f>
        <v>425.8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36.08</v>
      </c>
      <c r="AB41" s="76">
        <f>-STOA!P41</f>
        <v>0</v>
      </c>
      <c r="AC41">
        <f t="shared" si="0"/>
        <v>10.958978595807489</v>
      </c>
      <c r="AD41">
        <f t="shared" si="1"/>
        <v>1315.5852793094678</v>
      </c>
      <c r="AE41">
        <f>'IDT-1'!F41</f>
        <v>41.92</v>
      </c>
      <c r="AF41" s="25"/>
      <c r="AG41">
        <f t="shared" si="2"/>
        <v>1357.5052793094678</v>
      </c>
      <c r="AI41" s="35">
        <f>PXIL!J41</f>
        <v>0</v>
      </c>
      <c r="AJ41" s="35">
        <f>PXIL!P41</f>
        <v>0</v>
      </c>
      <c r="AK41" s="35">
        <f>RTM_IEX!J41</f>
        <v>0</v>
      </c>
      <c r="AL41" s="35">
        <f>RTM_IEX!P41</f>
        <v>-39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3.5205299999999999</v>
      </c>
      <c r="E42">
        <f>GT_NG!T42</f>
        <v>-7.2916666666666671E-2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58.637286315886904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669.86960675406124</v>
      </c>
      <c r="P42" s="37">
        <v>74.680000000000007</v>
      </c>
      <c r="Q42" s="37">
        <v>25.96</v>
      </c>
      <c r="R42" s="39">
        <v>24.7</v>
      </c>
      <c r="S42" s="39">
        <v>0</v>
      </c>
      <c r="T42" s="38">
        <f>SUMPRODUCT(LTA!J42:AN42,LTA!J$101:AN$101,LTA!J$105:AN$105)</f>
        <v>38.81</v>
      </c>
      <c r="U42" s="38">
        <f>SUMPRODUCT(LTA!J42:AN42,LTA!J$102:AN$102,LTA!J$105:AN$105)</f>
        <v>432.61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0</v>
      </c>
      <c r="AA42" s="76">
        <f>STOA!J42</f>
        <v>37.75</v>
      </c>
      <c r="AB42" s="76">
        <f>-STOA!P42</f>
        <v>0</v>
      </c>
      <c r="AC42">
        <f t="shared" si="0"/>
        <v>10.824652805005057</v>
      </c>
      <c r="AD42">
        <f t="shared" si="1"/>
        <v>1334.6398535982764</v>
      </c>
      <c r="AE42">
        <f>'IDT-1'!F42</f>
        <v>51.697000000000003</v>
      </c>
      <c r="AF42" s="25"/>
      <c r="AG42">
        <f t="shared" si="2"/>
        <v>1386.3368535982763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-21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3.5205299999999999</v>
      </c>
      <c r="E43">
        <f>GT_NG!T43</f>
        <v>-7.2916666666666671E-2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58.637286315886904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615.31532486495382</v>
      </c>
      <c r="P43" s="37">
        <v>74.680000000000007</v>
      </c>
      <c r="Q43" s="37">
        <v>25.96</v>
      </c>
      <c r="R43" s="39">
        <v>24.7</v>
      </c>
      <c r="S43" s="39">
        <v>0</v>
      </c>
      <c r="T43" s="38">
        <f>SUMPRODUCT(LTA!J43:AN43,LTA!J$101:AN$101,LTA!J$105:AN$105)</f>
        <v>56.65</v>
      </c>
      <c r="U43" s="38">
        <f>SUMPRODUCT(LTA!J43:AN43,LTA!J$102:AN$102,LTA!J$105:AN$105)</f>
        <v>413.99000000000007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39.31</v>
      </c>
      <c r="AB43" s="76">
        <f>-STOA!P43</f>
        <v>0</v>
      </c>
      <c r="AC43">
        <f t="shared" si="0"/>
        <v>10.530994498791692</v>
      </c>
      <c r="AD43">
        <f t="shared" si="1"/>
        <v>1265.1592300153825</v>
      </c>
      <c r="AE43">
        <f>'IDT-1'!F43</f>
        <v>149</v>
      </c>
      <c r="AF43" s="25"/>
      <c r="AG43">
        <f t="shared" si="2"/>
        <v>1414.1592300153825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-37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3.5205299999999999</v>
      </c>
      <c r="E44">
        <f>GT_NG!T44</f>
        <v>-7.2916666666666671E-2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58.637286315886904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552.07654723151541</v>
      </c>
      <c r="P44" s="37">
        <v>74.680000000000007</v>
      </c>
      <c r="Q44" s="37">
        <v>25.96</v>
      </c>
      <c r="R44" s="39">
        <v>24.7</v>
      </c>
      <c r="S44" s="39">
        <v>0</v>
      </c>
      <c r="T44" s="38">
        <f>SUMPRODUCT(LTA!J44:AN44,LTA!J$101:AN$101,LTA!J$105:AN$105)</f>
        <v>63</v>
      </c>
      <c r="U44" s="38">
        <f>SUMPRODUCT(LTA!J44:AN44,LTA!J$102:AN$102,LTA!J$105:AN$105)</f>
        <v>422.18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40.980000000000004</v>
      </c>
      <c r="AB44" s="76">
        <f>-STOA!P44</f>
        <v>0</v>
      </c>
      <c r="AC44">
        <f t="shared" si="0"/>
        <v>9.9754983944683673</v>
      </c>
      <c r="AD44">
        <f t="shared" si="1"/>
        <v>1242.6859484862675</v>
      </c>
      <c r="AE44">
        <f>'IDT-1'!F44</f>
        <v>169</v>
      </c>
      <c r="AF44" s="25"/>
      <c r="AG44">
        <f t="shared" si="2"/>
        <v>1411.6859484862675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-13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3.5205299999999999</v>
      </c>
      <c r="E45">
        <f>GT_NG!T45</f>
        <v>-7.2916666666666671E-2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58.637286315886904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543.41822143016509</v>
      </c>
      <c r="P45" s="37">
        <v>74.680000000000007</v>
      </c>
      <c r="Q45" s="37">
        <v>25.96</v>
      </c>
      <c r="R45" s="39">
        <v>24.7</v>
      </c>
      <c r="S45" s="39">
        <v>0</v>
      </c>
      <c r="T45" s="38">
        <f>SUMPRODUCT(LTA!J45:AN45,LTA!J$101:AN$101,LTA!J$105:AN$105)</f>
        <v>69.209999999999994</v>
      </c>
      <c r="U45" s="38">
        <f>SUMPRODUCT(LTA!J45:AN45,LTA!J$102:AN$102,LTA!J$105:AN$105)</f>
        <v>449.97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44.31</v>
      </c>
      <c r="AB45" s="76">
        <f>-STOA!P45</f>
        <v>0</v>
      </c>
      <c r="AC45">
        <f t="shared" si="0"/>
        <v>10.254166681196065</v>
      </c>
      <c r="AD45">
        <f t="shared" si="1"/>
        <v>1264.0789543981894</v>
      </c>
      <c r="AE45">
        <f>'IDT-1'!F45</f>
        <v>169</v>
      </c>
      <c r="AF45" s="25"/>
      <c r="AG45">
        <f t="shared" si="2"/>
        <v>1433.0789543981894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-20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3.5205299999999999</v>
      </c>
      <c r="E46">
        <f>GT_NG!T46</f>
        <v>-7.2916666666666671E-2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58.637286315886904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480.27168153810152</v>
      </c>
      <c r="P46" s="37">
        <v>74.680000000000007</v>
      </c>
      <c r="Q46" s="37">
        <v>25.96</v>
      </c>
      <c r="R46" s="39">
        <v>24.7</v>
      </c>
      <c r="S46" s="39">
        <v>0</v>
      </c>
      <c r="T46" s="38">
        <f>SUMPRODUCT(LTA!J46:AN46,LTA!J$101:AN$101,LTA!J$105:AN$105)</f>
        <v>76.44</v>
      </c>
      <c r="U46" s="38">
        <f>SUMPRODUCT(LTA!J46:AN46,LTA!J$102:AN$102,LTA!J$105:AN$105)</f>
        <v>454.80000000000007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52.650000000000006</v>
      </c>
      <c r="AB46" s="76">
        <f>-STOA!P46</f>
        <v>0</v>
      </c>
      <c r="AC46">
        <f t="shared" si="0"/>
        <v>9.9509513043858853</v>
      </c>
      <c r="AD46">
        <f t="shared" si="1"/>
        <v>1265.6656298829364</v>
      </c>
      <c r="AE46">
        <f>'IDT-1'!F46</f>
        <v>169</v>
      </c>
      <c r="AF46" s="25"/>
      <c r="AG46">
        <f t="shared" si="2"/>
        <v>1434.6656298829364</v>
      </c>
      <c r="AI46" s="35">
        <f>PXIL!J46</f>
        <v>0</v>
      </c>
      <c r="AJ46" s="35">
        <f>PXIL!P46</f>
        <v>0</v>
      </c>
      <c r="AK46" s="35">
        <f>RTM_IEX!J46</f>
        <v>24.03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3.5205299999999999</v>
      </c>
      <c r="E47">
        <f>GT_NG!T47</f>
        <v>-7.2916666666666671E-2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58.637286315886904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464.36594563653102</v>
      </c>
      <c r="P47" s="37">
        <v>74.680000000000007</v>
      </c>
      <c r="Q47" s="37">
        <v>25.96</v>
      </c>
      <c r="R47" s="39">
        <v>24.7</v>
      </c>
      <c r="S47" s="39">
        <v>0</v>
      </c>
      <c r="T47" s="38">
        <f>SUMPRODUCT(LTA!J47:AN47,LTA!J$101:AN$101,LTA!J$105:AN$105)</f>
        <v>83.44</v>
      </c>
      <c r="U47" s="38">
        <f>SUMPRODUCT(LTA!J47:AN47,LTA!J$102:AN$102,LTA!J$105:AN$105)</f>
        <v>425.81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0</v>
      </c>
      <c r="AA47" s="76">
        <f>STOA!J47</f>
        <v>58.78</v>
      </c>
      <c r="AB47" s="76">
        <f>-STOA!P47</f>
        <v>0</v>
      </c>
      <c r="AC47">
        <f t="shared" si="0"/>
        <v>9.5907025643536326</v>
      </c>
      <c r="AD47">
        <f t="shared" si="1"/>
        <v>1219.8401427213976</v>
      </c>
      <c r="AE47">
        <f>'IDT-1'!F47</f>
        <v>165.13300000000001</v>
      </c>
      <c r="AF47" s="25"/>
      <c r="AG47">
        <f t="shared" si="2"/>
        <v>1384.9731427213976</v>
      </c>
      <c r="AI47" s="35">
        <f>PXIL!J47</f>
        <v>0</v>
      </c>
      <c r="AJ47" s="35">
        <f>PXIL!P47</f>
        <v>0</v>
      </c>
      <c r="AK47" s="35">
        <f>RTM_IEX!J47</f>
        <v>9.61</v>
      </c>
      <c r="AL47" s="35">
        <f>RTM_IEX!P47</f>
        <v>0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3.5205299999999999</v>
      </c>
      <c r="E48">
        <f>GT_NG!T48</f>
        <v>-7.2916666666666671E-2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58.637286315886904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467.15207793642367</v>
      </c>
      <c r="P48" s="37">
        <v>74.680000000000007</v>
      </c>
      <c r="Q48" s="37">
        <v>25.96</v>
      </c>
      <c r="R48" s="39">
        <v>24.7</v>
      </c>
      <c r="S48" s="39">
        <v>0</v>
      </c>
      <c r="T48" s="38">
        <f>SUMPRODUCT(LTA!J48:AN48,LTA!J$101:AN$101,LTA!J$105:AN$105)</f>
        <v>88.44</v>
      </c>
      <c r="U48" s="38">
        <f>SUMPRODUCT(LTA!J48:AN48,LTA!J$102:AN$102,LTA!J$105:AN$105)</f>
        <v>444.69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0</v>
      </c>
      <c r="AA48" s="76">
        <f>STOA!J48</f>
        <v>62.55</v>
      </c>
      <c r="AB48" s="76">
        <f>-STOA!P48</f>
        <v>0</v>
      </c>
      <c r="AC48">
        <f t="shared" si="0"/>
        <v>9.7924529877058166</v>
      </c>
      <c r="AD48">
        <f t="shared" si="1"/>
        <v>1235.4645245979382</v>
      </c>
      <c r="AE48">
        <f>'IDT-1'!F48</f>
        <v>159.08799999999999</v>
      </c>
      <c r="AF48" s="25"/>
      <c r="AG48">
        <f t="shared" si="2"/>
        <v>1394.5525245979381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3.5205299999999999</v>
      </c>
      <c r="E49">
        <f>GT_NG!T49</f>
        <v>-7.2916666666666671E-2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58.637286315886904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469.15556407440175</v>
      </c>
      <c r="P49" s="37">
        <v>74.680000000000007</v>
      </c>
      <c r="Q49" s="37">
        <v>25.96</v>
      </c>
      <c r="R49" s="39">
        <v>24.7</v>
      </c>
      <c r="S49" s="39">
        <v>0</v>
      </c>
      <c r="T49" s="38">
        <f>SUMPRODUCT(LTA!J49:AN49,LTA!J$101:AN$101,LTA!J$105:AN$105)</f>
        <v>93.44</v>
      </c>
      <c r="U49" s="38">
        <f>SUMPRODUCT(LTA!J49:AN49,LTA!J$102:AN$102,LTA!J$105:AN$105)</f>
        <v>449.83000000000004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0</v>
      </c>
      <c r="AA49" s="76">
        <f>STOA!J49</f>
        <v>70.87</v>
      </c>
      <c r="AB49" s="76">
        <f>-STOA!P49</f>
        <v>0</v>
      </c>
      <c r="AC49">
        <f t="shared" si="0"/>
        <v>10.187907728060175</v>
      </c>
      <c r="AD49">
        <f t="shared" si="1"/>
        <v>1225.532555995562</v>
      </c>
      <c r="AE49">
        <f>'IDT-1'!F49</f>
        <v>150.89400000000001</v>
      </c>
      <c r="AF49" s="25"/>
      <c r="AG49">
        <f t="shared" si="2"/>
        <v>1376.426555995562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-35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3.5205299999999999</v>
      </c>
      <c r="E50">
        <f>GT_NG!T50</f>
        <v>-7.2916666666666671E-2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58.637286315886904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457.79858120978543</v>
      </c>
      <c r="P50" s="37">
        <v>40.36999999999999</v>
      </c>
      <c r="Q50" s="37">
        <v>25.96</v>
      </c>
      <c r="R50" s="39">
        <v>24.7</v>
      </c>
      <c r="S50" s="39">
        <v>0</v>
      </c>
      <c r="T50" s="38">
        <f>SUMPRODUCT(LTA!J50:AN50,LTA!J$101:AN$101,LTA!J$105:AN$105)</f>
        <v>93.44</v>
      </c>
      <c r="U50" s="38">
        <f>SUMPRODUCT(LTA!J50:AN50,LTA!J$102:AN$102,LTA!J$105:AN$105)</f>
        <v>452.71999999999997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0</v>
      </c>
      <c r="AA50" s="76">
        <f>STOA!J50</f>
        <v>73.45</v>
      </c>
      <c r="AB50" s="76">
        <f>-STOA!P50</f>
        <v>0</v>
      </c>
      <c r="AC50">
        <f t="shared" si="0"/>
        <v>9.5992251218250182</v>
      </c>
      <c r="AD50">
        <f t="shared" si="1"/>
        <v>1220.9242557371808</v>
      </c>
      <c r="AE50">
        <f>'IDT-1'!F50</f>
        <v>141.63900000000001</v>
      </c>
      <c r="AF50" s="25"/>
      <c r="AG50">
        <f t="shared" si="2"/>
        <v>1362.563255737181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3.5205299999999999</v>
      </c>
      <c r="E51">
        <f>GT_NG!T51</f>
        <v>-7.2916666666666671E-2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58.637286315886904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470.26934994669898</v>
      </c>
      <c r="P51" s="37">
        <v>41.96</v>
      </c>
      <c r="Q51" s="37">
        <v>25.96</v>
      </c>
      <c r="R51" s="39">
        <v>24.7</v>
      </c>
      <c r="S51" s="39">
        <v>0</v>
      </c>
      <c r="T51" s="38">
        <f>SUMPRODUCT(LTA!J51:AN51,LTA!J$101:AN$101,LTA!J$105:AN$105)</f>
        <v>96.44</v>
      </c>
      <c r="U51" s="38">
        <f>SUMPRODUCT(LTA!J51:AN51,LTA!J$102:AN$102,LTA!J$105:AN$105)</f>
        <v>454.52000000000004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0</v>
      </c>
      <c r="AA51" s="76">
        <f>STOA!J51</f>
        <v>95.8</v>
      </c>
      <c r="AB51" s="76">
        <f>-STOA!P51</f>
        <v>0</v>
      </c>
      <c r="AC51">
        <f t="shared" si="0"/>
        <v>9.9992823007989866</v>
      </c>
      <c r="AD51">
        <f t="shared" si="1"/>
        <v>1251.7349672951202</v>
      </c>
      <c r="AE51">
        <f>'IDT-1'!F51</f>
        <v>127.474</v>
      </c>
      <c r="AF51" s="25"/>
      <c r="AG51">
        <f t="shared" si="2"/>
        <v>1379.2089672951201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-10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3.5205299999999999</v>
      </c>
      <c r="E52">
        <f>GT_NG!T52</f>
        <v>-7.2916666666666671E-2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58.637286315886904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470.49611410092206</v>
      </c>
      <c r="P52" s="37">
        <v>40.372363721529368</v>
      </c>
      <c r="Q52" s="37">
        <v>25.96</v>
      </c>
      <c r="R52" s="39">
        <v>24.7</v>
      </c>
      <c r="S52" s="39">
        <v>0</v>
      </c>
      <c r="T52" s="38">
        <f>SUMPRODUCT(LTA!J52:AN52,LTA!J$101:AN$101,LTA!J$105:AN$105)</f>
        <v>96.44</v>
      </c>
      <c r="U52" s="38">
        <f>SUMPRODUCT(LTA!J52:AN52,LTA!J$102:AN$102,LTA!J$105:AN$105)</f>
        <v>455.42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95.8</v>
      </c>
      <c r="AB52" s="76">
        <f>-STOA!P52</f>
        <v>0</v>
      </c>
      <c r="AC52">
        <f t="shared" si="0"/>
        <v>9.9956874982298558</v>
      </c>
      <c r="AD52">
        <f t="shared" si="1"/>
        <v>1251.277689973442</v>
      </c>
      <c r="AE52">
        <f>'IDT-1'!F52</f>
        <v>121.681</v>
      </c>
      <c r="AF52" s="25"/>
      <c r="AG52">
        <f t="shared" si="2"/>
        <v>1372.958689973442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-10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3.6709799999999997</v>
      </c>
      <c r="E53">
        <f>GT_NG!T53</f>
        <v>-7.2916666666666671E-2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58.637286315886904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466.81475324925901</v>
      </c>
      <c r="P53" s="37">
        <v>40.372363721529368</v>
      </c>
      <c r="Q53" s="37">
        <v>25.96</v>
      </c>
      <c r="R53" s="39">
        <v>24.7</v>
      </c>
      <c r="S53" s="39">
        <v>0</v>
      </c>
      <c r="T53" s="38">
        <f>SUMPRODUCT(LTA!J53:AN53,LTA!J$101:AN$101,LTA!J$105:AN$105)</f>
        <v>104.82</v>
      </c>
      <c r="U53" s="38">
        <f>SUMPRODUCT(LTA!J53:AN53,LTA!J$102:AN$102,LTA!J$105:AN$105)</f>
        <v>458.69000000000005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97.27</v>
      </c>
      <c r="AB53" s="76">
        <f>-STOA!P53</f>
        <v>0</v>
      </c>
      <c r="AC53">
        <f t="shared" si="0"/>
        <v>10.22770875923897</v>
      </c>
      <c r="AD53">
        <f t="shared" si="1"/>
        <v>1240.6347578607697</v>
      </c>
      <c r="AE53">
        <f>'IDT-1'!F53</f>
        <v>110.578</v>
      </c>
      <c r="AF53" s="25"/>
      <c r="AG53">
        <f t="shared" si="2"/>
        <v>1351.2127578607697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-30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3.6709799999999997</v>
      </c>
      <c r="E54">
        <f>GT_NG!T54</f>
        <v>-7.2916666666666671E-2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58.637286315886904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466.81475324925901</v>
      </c>
      <c r="P54" s="37">
        <v>40.372363721529368</v>
      </c>
      <c r="Q54" s="37">
        <v>25.96</v>
      </c>
      <c r="R54" s="39">
        <v>24.7</v>
      </c>
      <c r="S54" s="39">
        <v>0</v>
      </c>
      <c r="T54" s="38">
        <f>SUMPRODUCT(LTA!J54:AN54,LTA!J$101:AN$101,LTA!J$105:AN$105)</f>
        <v>104.84</v>
      </c>
      <c r="U54" s="38">
        <f>SUMPRODUCT(LTA!J54:AN54,LTA!J$102:AN$102,LTA!J$105:AN$105)</f>
        <v>445.78000000000003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97.27</v>
      </c>
      <c r="AB54" s="76">
        <f>-STOA!P54</f>
        <v>0</v>
      </c>
      <c r="AC54">
        <f t="shared" si="0"/>
        <v>10.127166759238969</v>
      </c>
      <c r="AD54">
        <f t="shared" si="1"/>
        <v>1227.84529986077</v>
      </c>
      <c r="AE54">
        <f>'IDT-1'!F54</f>
        <v>65.691000000000003</v>
      </c>
      <c r="AF54" s="25"/>
      <c r="AG54">
        <f t="shared" si="2"/>
        <v>1293.53629986077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-30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3.6709799999999997</v>
      </c>
      <c r="E55">
        <f>GT_NG!T55</f>
        <v>-7.2916666666666671E-2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58.637286315886904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433.08486486379672</v>
      </c>
      <c r="P55" s="37">
        <v>40.372363721529368</v>
      </c>
      <c r="Q55" s="37">
        <v>14.42</v>
      </c>
      <c r="R55" s="39">
        <v>24.7</v>
      </c>
      <c r="S55" s="39">
        <v>0</v>
      </c>
      <c r="T55" s="38">
        <f>SUMPRODUCT(LTA!J55:AN55,LTA!J$101:AN$101,LTA!J$105:AN$105)</f>
        <v>107.9</v>
      </c>
      <c r="U55" s="38">
        <f>SUMPRODUCT(LTA!J55:AN55,LTA!J$102:AN$102,LTA!J$105:AN$105)</f>
        <v>404.98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0</v>
      </c>
      <c r="AA55" s="76">
        <f>STOA!J55</f>
        <v>97.27</v>
      </c>
      <c r="AB55" s="76">
        <f>-STOA!P55</f>
        <v>0</v>
      </c>
      <c r="AC55">
        <f t="shared" si="0"/>
        <v>9.4312840813542334</v>
      </c>
      <c r="AD55">
        <f t="shared" si="1"/>
        <v>1199.561294153192</v>
      </c>
      <c r="AE55">
        <f>'IDT-1'!F55</f>
        <v>0</v>
      </c>
      <c r="AF55" s="25"/>
      <c r="AG55">
        <f t="shared" si="2"/>
        <v>1199.561294153192</v>
      </c>
      <c r="AI55" s="35">
        <f>PXIL!J55</f>
        <v>0</v>
      </c>
      <c r="AJ55" s="35">
        <f>PXIL!P55</f>
        <v>0</v>
      </c>
      <c r="AK55" s="35">
        <f>RTM_IEX!J55</f>
        <v>24.03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3.6709799999999997</v>
      </c>
      <c r="E56">
        <f>GT_NG!T56</f>
        <v>-7.2916666666666671E-2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58.637286315886904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435.88564505884545</v>
      </c>
      <c r="P56" s="37">
        <v>40.372363721529368</v>
      </c>
      <c r="Q56" s="37">
        <v>14.42</v>
      </c>
      <c r="R56" s="39">
        <v>24.7</v>
      </c>
      <c r="S56" s="39">
        <v>0</v>
      </c>
      <c r="T56" s="38">
        <f>SUMPRODUCT(LTA!J56:AN56,LTA!J$101:AN$101,LTA!J$105:AN$105)</f>
        <v>107.52</v>
      </c>
      <c r="U56" s="38">
        <f>SUMPRODUCT(LTA!J56:AN56,LTA!J$102:AN$102,LTA!J$105:AN$105)</f>
        <v>366.45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-26</v>
      </c>
      <c r="AA56" s="76">
        <f>STOA!J56</f>
        <v>97.27</v>
      </c>
      <c r="AB56" s="76">
        <f>-STOA!P56</f>
        <v>0</v>
      </c>
      <c r="AC56">
        <f t="shared" si="0"/>
        <v>9.5040204422233252</v>
      </c>
      <c r="AD56">
        <f t="shared" si="1"/>
        <v>1156.6093379873719</v>
      </c>
      <c r="AE56">
        <f>'IDT-1'!F56</f>
        <v>0</v>
      </c>
      <c r="AF56" s="25"/>
      <c r="AG56">
        <f t="shared" si="2"/>
        <v>1156.6093379873719</v>
      </c>
      <c r="AI56" s="35">
        <f>PXIL!J56</f>
        <v>0</v>
      </c>
      <c r="AJ56" s="35">
        <f>PXIL!P56</f>
        <v>0</v>
      </c>
      <c r="AK56" s="35">
        <f>RTM_IEX!J56</f>
        <v>43.26</v>
      </c>
      <c r="AL56" s="35">
        <f>RTM_IEX!P56</f>
        <v>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3.6709799999999997</v>
      </c>
      <c r="E57">
        <f>GT_NG!T57</f>
        <v>-7.2916666666666671E-2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58.637286315886904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438.58253150850481</v>
      </c>
      <c r="P57" s="37">
        <v>40.372363721529368</v>
      </c>
      <c r="Q57" s="37">
        <v>14.42</v>
      </c>
      <c r="R57" s="39">
        <v>24.7</v>
      </c>
      <c r="S57" s="39">
        <v>0</v>
      </c>
      <c r="T57" s="38">
        <f>SUMPRODUCT(LTA!J57:AN57,LTA!J$101:AN$101,LTA!J$105:AN$105)</f>
        <v>107.33</v>
      </c>
      <c r="U57" s="38">
        <f>SUMPRODUCT(LTA!J57:AN57,LTA!J$102:AN$102,LTA!J$105:AN$105)</f>
        <v>367.15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0</v>
      </c>
      <c r="AA57" s="76">
        <f>STOA!J57</f>
        <v>97.27</v>
      </c>
      <c r="AB57" s="76">
        <f>-STOA!P57</f>
        <v>0</v>
      </c>
      <c r="AC57">
        <f t="shared" si="0"/>
        <v>9.0996878811829571</v>
      </c>
      <c r="AD57">
        <f t="shared" si="1"/>
        <v>1157.3805569980716</v>
      </c>
      <c r="AE57">
        <f>'IDT-1'!F57</f>
        <v>0</v>
      </c>
      <c r="AF57" s="25"/>
      <c r="AG57">
        <f t="shared" si="2"/>
        <v>1157.3805569980716</v>
      </c>
      <c r="AI57" s="35">
        <f>PXIL!J57</f>
        <v>0</v>
      </c>
      <c r="AJ57" s="35">
        <f>PXIL!P57</f>
        <v>0</v>
      </c>
      <c r="AK57" s="35">
        <f>RTM_IEX!J57</f>
        <v>14.42</v>
      </c>
      <c r="AL57" s="35">
        <f>RTM_IEX!P57</f>
        <v>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3.6709799999999997</v>
      </c>
      <c r="E58">
        <f>GT_NG!T58</f>
        <v>-7.2916666666666671E-2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58.637286315886904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438.58253150850481</v>
      </c>
      <c r="P58" s="37">
        <v>40.372363721529368</v>
      </c>
      <c r="Q58" s="37">
        <v>14.42</v>
      </c>
      <c r="R58" s="39">
        <v>24.7</v>
      </c>
      <c r="S58" s="39">
        <v>0</v>
      </c>
      <c r="T58" s="38">
        <f>SUMPRODUCT(LTA!J58:AN58,LTA!J$101:AN$101,LTA!J$105:AN$105)</f>
        <v>106.93</v>
      </c>
      <c r="U58" s="38">
        <f>SUMPRODUCT(LTA!J58:AN58,LTA!J$102:AN$102,LTA!J$105:AN$105)</f>
        <v>404.23999999999995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98.21</v>
      </c>
      <c r="AB58" s="76">
        <f>-STOA!P58</f>
        <v>0</v>
      </c>
      <c r="AC58">
        <f t="shared" si="0"/>
        <v>9.3932018811829554</v>
      </c>
      <c r="AD58">
        <f t="shared" si="1"/>
        <v>1194.7170429980717</v>
      </c>
      <c r="AE58">
        <f>'IDT-1'!F58</f>
        <v>0</v>
      </c>
      <c r="AF58" s="25"/>
      <c r="AG58">
        <f t="shared" si="2"/>
        <v>1194.7170429980717</v>
      </c>
      <c r="AI58" s="35">
        <f>PXIL!J58</f>
        <v>0</v>
      </c>
      <c r="AJ58" s="35">
        <f>PXIL!P58</f>
        <v>0</v>
      </c>
      <c r="AK58" s="35">
        <f>RTM_IEX!J58</f>
        <v>14.42</v>
      </c>
      <c r="AL58" s="35">
        <f>RTM_IEX!P58</f>
        <v>0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3.6709799999999997</v>
      </c>
      <c r="E59">
        <f>GT_NG!T59</f>
        <v>-7.2916666666666671E-2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58.637286315886904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462.89941914914186</v>
      </c>
      <c r="P59" s="37">
        <v>40.372363721529368</v>
      </c>
      <c r="Q59" s="37">
        <v>14.42</v>
      </c>
      <c r="R59" s="39">
        <v>24.7</v>
      </c>
      <c r="S59" s="39">
        <v>0</v>
      </c>
      <c r="T59" s="38">
        <f>SUMPRODUCT(LTA!J59:AN59,LTA!J$101:AN$101,LTA!J$105:AN$105)</f>
        <v>106.5</v>
      </c>
      <c r="U59" s="38">
        <f>SUMPRODUCT(LTA!J59:AN59,LTA!J$102:AN$102,LTA!J$105:AN$105)</f>
        <v>440.89000000000004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104.61999999999999</v>
      </c>
      <c r="AB59" s="76">
        <f>-STOA!P59</f>
        <v>0</v>
      </c>
      <c r="AC59">
        <f t="shared" si="0"/>
        <v>10.549736841627336</v>
      </c>
      <c r="AD59">
        <f t="shared" si="1"/>
        <v>1151.0873956782641</v>
      </c>
      <c r="AE59">
        <f>'IDT-1'!F59</f>
        <v>0</v>
      </c>
      <c r="AF59" s="25"/>
      <c r="AG59">
        <f t="shared" si="2"/>
        <v>1151.0873956782641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-95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3.6709799999999997</v>
      </c>
      <c r="E60">
        <f>GT_NG!T60</f>
        <v>-7.2916666666666671E-2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58.637286315886904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464.22219812602413</v>
      </c>
      <c r="P60" s="37">
        <v>40.372363721529368</v>
      </c>
      <c r="Q60" s="37">
        <v>14.42</v>
      </c>
      <c r="R60" s="39">
        <v>24.7</v>
      </c>
      <c r="S60" s="39">
        <v>0</v>
      </c>
      <c r="T60" s="38">
        <f>SUMPRODUCT(LTA!J60:AN60,LTA!J$101:AN$101,LTA!J$105:AN$105)</f>
        <v>109.38</v>
      </c>
      <c r="U60" s="38">
        <f>SUMPRODUCT(LTA!J60:AN60,LTA!J$102:AN$102,LTA!J$105:AN$105)</f>
        <v>437.61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103.89999999999999</v>
      </c>
      <c r="AB60" s="76">
        <f>-STOA!P60</f>
        <v>0</v>
      </c>
      <c r="AC60">
        <f t="shared" si="0"/>
        <v>10.433398743407954</v>
      </c>
      <c r="AD60">
        <f t="shared" si="1"/>
        <v>1166.4065127533659</v>
      </c>
      <c r="AE60">
        <f>'IDT-1'!F60</f>
        <v>0</v>
      </c>
      <c r="AF60" s="25"/>
      <c r="AG60">
        <f t="shared" si="2"/>
        <v>1166.4065127533659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-80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3.6709799999999997</v>
      </c>
      <c r="E61">
        <f>GT_NG!T61</f>
        <v>-7.2916666666666671E-2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58.637286315886904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474.59630702082978</v>
      </c>
      <c r="P61" s="37">
        <v>40.372363721529368</v>
      </c>
      <c r="Q61" s="37">
        <v>14.42</v>
      </c>
      <c r="R61" s="39">
        <v>24.7</v>
      </c>
      <c r="S61" s="39">
        <v>0</v>
      </c>
      <c r="T61" s="38">
        <f>SUMPRODUCT(LTA!J61:AN61,LTA!J$101:AN$101,LTA!J$105:AN$105)</f>
        <v>108.24</v>
      </c>
      <c r="U61" s="38">
        <f>SUMPRODUCT(LTA!J61:AN61,LTA!J$102:AN$102,LTA!J$105:AN$105)</f>
        <v>434.01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103.27</v>
      </c>
      <c r="AB61" s="76">
        <f>-STOA!P61</f>
        <v>0</v>
      </c>
      <c r="AC61">
        <f t="shared" si="0"/>
        <v>10.944109889743695</v>
      </c>
      <c r="AD61">
        <f t="shared" si="1"/>
        <v>1110.8999105018356</v>
      </c>
      <c r="AE61">
        <f>'IDT-1'!F61</f>
        <v>0</v>
      </c>
      <c r="AF61" s="25"/>
      <c r="AG61">
        <f t="shared" si="2"/>
        <v>1110.8999105018356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-140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3.6709799999999997</v>
      </c>
      <c r="E62">
        <f>GT_NG!T62</f>
        <v>-7.2916666666666671E-2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58.637286315886904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475.2655486551476</v>
      </c>
      <c r="P62" s="37">
        <v>40.372363721529368</v>
      </c>
      <c r="Q62" s="37">
        <v>14.42</v>
      </c>
      <c r="R62" s="39">
        <v>24.7</v>
      </c>
      <c r="S62" s="39">
        <v>0</v>
      </c>
      <c r="T62" s="38">
        <f>SUMPRODUCT(LTA!J62:AN62,LTA!J$101:AN$101,LTA!J$105:AN$105)</f>
        <v>104.71000000000001</v>
      </c>
      <c r="U62" s="38">
        <f>SUMPRODUCT(LTA!J62:AN62,LTA!J$102:AN$102,LTA!J$105:AN$105)</f>
        <v>442.6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99.32</v>
      </c>
      <c r="AB62" s="76">
        <f>-STOA!P62</f>
        <v>0</v>
      </c>
      <c r="AC62">
        <f t="shared" si="0"/>
        <v>10.879374791665331</v>
      </c>
      <c r="AD62">
        <f t="shared" si="1"/>
        <v>1122.7438872342318</v>
      </c>
      <c r="AE62">
        <f>'IDT-1'!F62</f>
        <v>0</v>
      </c>
      <c r="AF62" s="25"/>
      <c r="AG62">
        <f t="shared" si="2"/>
        <v>1122.7438872342318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-130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3.6709799999999997</v>
      </c>
      <c r="E63">
        <f>GT_NG!T63</f>
        <v>-7.2916666666666671E-2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58.637286315886904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482.40878619590967</v>
      </c>
      <c r="P63" s="37">
        <v>40.372363721529368</v>
      </c>
      <c r="Q63" s="37">
        <v>25.96</v>
      </c>
      <c r="R63" s="39">
        <v>24.7</v>
      </c>
      <c r="S63" s="39">
        <v>0</v>
      </c>
      <c r="T63" s="38">
        <f>SUMPRODUCT(LTA!J63:AN63,LTA!J$101:AN$101,LTA!J$105:AN$105)</f>
        <v>99.9</v>
      </c>
      <c r="U63" s="38">
        <f>SUMPRODUCT(LTA!J63:AN63,LTA!J$102:AN$102,LTA!J$105:AN$105)</f>
        <v>436.42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93.839999999999989</v>
      </c>
      <c r="AB63" s="76">
        <f>-STOA!P63</f>
        <v>0</v>
      </c>
      <c r="AC63">
        <f t="shared" si="0"/>
        <v>10.778718270244212</v>
      </c>
      <c r="AD63">
        <f t="shared" si="1"/>
        <v>1140.0577812964152</v>
      </c>
      <c r="AE63">
        <f>'IDT-1'!F63</f>
        <v>0</v>
      </c>
      <c r="AF63" s="25"/>
      <c r="AG63">
        <f t="shared" si="2"/>
        <v>1140.0577812964152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-115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3.6709799999999997</v>
      </c>
      <c r="E64">
        <f>GT_NG!T64</f>
        <v>-7.2916666666666671E-2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58.637286315886904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486.95321216412287</v>
      </c>
      <c r="P64" s="37">
        <v>40.372363721529368</v>
      </c>
      <c r="Q64" s="37">
        <v>25.96</v>
      </c>
      <c r="R64" s="39">
        <v>24.7</v>
      </c>
      <c r="S64" s="39">
        <v>0</v>
      </c>
      <c r="T64" s="38">
        <f>SUMPRODUCT(LTA!J64:AN64,LTA!J$101:AN$101,LTA!J$105:AN$105)</f>
        <v>92.95</v>
      </c>
      <c r="U64" s="38">
        <f>SUMPRODUCT(LTA!J64:AN64,LTA!J$102:AN$102,LTA!J$105:AN$105)</f>
        <v>428.62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87.96</v>
      </c>
      <c r="AB64" s="76">
        <f>-STOA!P64</f>
        <v>0</v>
      </c>
      <c r="AC64">
        <f t="shared" si="0"/>
        <v>10.613944201383253</v>
      </c>
      <c r="AD64">
        <f t="shared" si="1"/>
        <v>1129.1369813334895</v>
      </c>
      <c r="AE64">
        <f>'IDT-1'!F64</f>
        <v>8.7540000000000013</v>
      </c>
      <c r="AF64" s="25"/>
      <c r="AG64">
        <f t="shared" si="2"/>
        <v>1137.8909813334894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-110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3.6709799999999997</v>
      </c>
      <c r="E65">
        <f>GT_NG!T65</f>
        <v>-7.2916666666666671E-2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58.637286315886904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498.73198490483003</v>
      </c>
      <c r="P65" s="37">
        <v>75.65000000000002</v>
      </c>
      <c r="Q65" s="37">
        <v>25.96</v>
      </c>
      <c r="R65" s="39">
        <v>24.7</v>
      </c>
      <c r="S65" s="39">
        <v>0</v>
      </c>
      <c r="T65" s="38">
        <f>SUMPRODUCT(LTA!J65:AN65,LTA!J$101:AN$101,LTA!J$105:AN$105)</f>
        <v>84.73</v>
      </c>
      <c r="U65" s="38">
        <f>SUMPRODUCT(LTA!J65:AN65,LTA!J$102:AN$102,LTA!J$105:AN$105)</f>
        <v>423.25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81.599999999999994</v>
      </c>
      <c r="AB65" s="76">
        <f>-STOA!P65</f>
        <v>0</v>
      </c>
      <c r="AC65">
        <f t="shared" si="0"/>
        <v>11.10052033162399</v>
      </c>
      <c r="AD65">
        <f t="shared" si="1"/>
        <v>1120.7568142224263</v>
      </c>
      <c r="AE65">
        <f>'IDT-1'!F65</f>
        <v>19.948</v>
      </c>
      <c r="AF65" s="25"/>
      <c r="AG65">
        <f t="shared" si="2"/>
        <v>1140.7048142224264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-145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3.6709799999999997</v>
      </c>
      <c r="E66">
        <f>GT_NG!T66</f>
        <v>-7.2916666666666671E-2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58.637286315886904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500.33151143125303</v>
      </c>
      <c r="P66" s="37">
        <v>75.65000000000002</v>
      </c>
      <c r="Q66" s="37">
        <v>25.96</v>
      </c>
      <c r="R66" s="39">
        <v>24.7</v>
      </c>
      <c r="S66" s="39">
        <v>0</v>
      </c>
      <c r="T66" s="38">
        <f>SUMPRODUCT(LTA!J66:AN66,LTA!J$101:AN$101,LTA!J$105:AN$105)</f>
        <v>76.349999999999994</v>
      </c>
      <c r="U66" s="38">
        <f>SUMPRODUCT(LTA!J66:AN66,LTA!J$102:AN$102,LTA!J$105:AN$105)</f>
        <v>413.32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75.089999999999989</v>
      </c>
      <c r="AB66" s="76">
        <f>-STOA!P66</f>
        <v>0</v>
      </c>
      <c r="AC66">
        <f t="shared" si="0"/>
        <v>10.801480864291024</v>
      </c>
      <c r="AD66">
        <f t="shared" si="1"/>
        <v>1112.8353802161821</v>
      </c>
      <c r="AE66">
        <f>'IDT-1'!F66</f>
        <v>32.061999999999998</v>
      </c>
      <c r="AF66" s="25"/>
      <c r="AG66">
        <f t="shared" si="2"/>
        <v>1144.897380216182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-130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3.6709799999999997</v>
      </c>
      <c r="E67">
        <f>GT_NG!T67</f>
        <v>-7.2916666666666671E-2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58.637286315886904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468.66544399100184</v>
      </c>
      <c r="P67" s="37">
        <v>75</v>
      </c>
      <c r="Q67" s="37">
        <v>25.35</v>
      </c>
      <c r="R67" s="39">
        <v>24.7</v>
      </c>
      <c r="S67" s="39">
        <v>0</v>
      </c>
      <c r="T67" s="38">
        <f>SUMPRODUCT(LTA!J67:AN67,LTA!J$101:AN$101,LTA!J$105:AN$105)</f>
        <v>56.93</v>
      </c>
      <c r="U67" s="38">
        <f>SUMPRODUCT(LTA!J67:AN67,LTA!J$102:AN$102,LTA!J$105:AN$105)</f>
        <v>399.3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68.040000000000006</v>
      </c>
      <c r="AB67" s="76">
        <f>-STOA!P67</f>
        <v>0</v>
      </c>
      <c r="AC67">
        <f t="shared" si="0"/>
        <v>9.5999300756487198</v>
      </c>
      <c r="AD67">
        <f t="shared" si="1"/>
        <v>1120.6208635645735</v>
      </c>
      <c r="AE67">
        <f>'IDT-1'!F67</f>
        <v>39.629000000000005</v>
      </c>
      <c r="AF67" s="25"/>
      <c r="AG67">
        <f t="shared" si="2"/>
        <v>1160.2498635645734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-50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3.6709799999999997</v>
      </c>
      <c r="E68">
        <f>GT_NG!T68</f>
        <v>-7.2916666666666671E-2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58.637286315886904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519.04658718610347</v>
      </c>
      <c r="P68" s="37">
        <v>73.02</v>
      </c>
      <c r="Q68" s="37">
        <v>25.35</v>
      </c>
      <c r="R68" s="39">
        <v>24.7</v>
      </c>
      <c r="S68" s="39">
        <v>0</v>
      </c>
      <c r="T68" s="38">
        <f>SUMPRODUCT(LTA!J68:AN68,LTA!J$101:AN$101,LTA!J$105:AN$105)</f>
        <v>48.64</v>
      </c>
      <c r="U68" s="38">
        <f>SUMPRODUCT(LTA!J68:AN68,LTA!J$102:AN$102,LTA!J$105:AN$105)</f>
        <v>381.56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61.769999999999996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9.6075992183314476</v>
      </c>
      <c r="AD68">
        <f t="shared" ref="AD68:AD98" si="4">SUM(B68:AB68,AI68:AV68)-AC68</f>
        <v>1151.7143376169922</v>
      </c>
      <c r="AE68">
        <f>'IDT-1'!F68</f>
        <v>51.81</v>
      </c>
      <c r="AF68" s="25"/>
      <c r="AG68">
        <f t="shared" ref="AG68:AG98" si="5">SUM(AD68:AF68)</f>
        <v>1203.5243376169922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-35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3.6709799999999997</v>
      </c>
      <c r="E69">
        <f>GT_NG!T69</f>
        <v>-7.2916666666666671E-2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58.637286315886904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579.85457543279153</v>
      </c>
      <c r="P69" s="37">
        <v>38.450000000000003</v>
      </c>
      <c r="Q69" s="37">
        <v>13.46</v>
      </c>
      <c r="R69" s="39">
        <v>24.7</v>
      </c>
      <c r="S69" s="39">
        <v>0</v>
      </c>
      <c r="T69" s="38">
        <f>SUMPRODUCT(LTA!J69:AN69,LTA!J$101:AN$101,LTA!J$105:AN$105)</f>
        <v>39.25</v>
      </c>
      <c r="U69" s="38">
        <f>SUMPRODUCT(LTA!J69:AN69,LTA!J$102:AN$102,LTA!J$105:AN$105)</f>
        <v>373.01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53.769999999999996</v>
      </c>
      <c r="AB69" s="76">
        <f>-STOA!P69</f>
        <v>0</v>
      </c>
      <c r="AC69">
        <f t="shared" si="3"/>
        <v>9.9102474407858328</v>
      </c>
      <c r="AD69">
        <f t="shared" si="4"/>
        <v>1089.8196776412262</v>
      </c>
      <c r="AE69">
        <f>'IDT-1'!F69</f>
        <v>70.701999999999998</v>
      </c>
      <c r="AF69" s="25"/>
      <c r="AG69">
        <f t="shared" si="5"/>
        <v>1160.5216776412262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-85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3.6709799999999997</v>
      </c>
      <c r="E70">
        <f>GT_NG!T70</f>
        <v>-7.2916666666666671E-2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58.637286315886904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626.94027601665357</v>
      </c>
      <c r="P70" s="37">
        <v>38.450000000000003</v>
      </c>
      <c r="Q70" s="37">
        <v>13.46</v>
      </c>
      <c r="R70" s="39">
        <v>24.7</v>
      </c>
      <c r="S70" s="39">
        <v>0</v>
      </c>
      <c r="T70" s="38">
        <f>SUMPRODUCT(LTA!J70:AN70,LTA!J$101:AN$101,LTA!J$105:AN$105)</f>
        <v>28.93</v>
      </c>
      <c r="U70" s="38">
        <f>SUMPRODUCT(LTA!J70:AN70,LTA!J$102:AN$102,LTA!J$105:AN$105)</f>
        <v>363.51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45.56</v>
      </c>
      <c r="AB70" s="76">
        <f>-STOA!P70</f>
        <v>0</v>
      </c>
      <c r="AC70">
        <f t="shared" si="3"/>
        <v>10.294721453818084</v>
      </c>
      <c r="AD70">
        <f t="shared" si="4"/>
        <v>1078.4909042120557</v>
      </c>
      <c r="AE70">
        <f>'IDT-1'!F70</f>
        <v>80.47</v>
      </c>
      <c r="AF70" s="25"/>
      <c r="AG70">
        <f t="shared" si="5"/>
        <v>1158.9609042120558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-115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3.6709799999999997</v>
      </c>
      <c r="E71">
        <f>GT_NG!T71</f>
        <v>-7.2916666666666671E-2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58.637286315886904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640.55097585097815</v>
      </c>
      <c r="P71" s="37">
        <v>38.450000000000003</v>
      </c>
      <c r="Q71" s="37">
        <v>13.46</v>
      </c>
      <c r="R71" s="39">
        <v>24.04</v>
      </c>
      <c r="S71" s="39">
        <v>0</v>
      </c>
      <c r="T71" s="38">
        <f>SUMPRODUCT(LTA!J71:AN71,LTA!J$101:AN$101,LTA!J$105:AN$105)</f>
        <v>21.68</v>
      </c>
      <c r="U71" s="38">
        <f>SUMPRODUCT(LTA!J71:AN71,LTA!J$102:AN$102,LTA!J$105:AN$105)</f>
        <v>357.03000000000003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38.58</v>
      </c>
      <c r="AB71" s="76">
        <f>-STOA!P71</f>
        <v>0</v>
      </c>
      <c r="AC71">
        <f t="shared" si="3"/>
        <v>10.273505503938837</v>
      </c>
      <c r="AD71">
        <f t="shared" si="4"/>
        <v>1065.7528199962594</v>
      </c>
      <c r="AE71">
        <f>'IDT-1'!F71</f>
        <v>93.67</v>
      </c>
      <c r="AF71" s="25"/>
      <c r="AG71">
        <f t="shared" si="5"/>
        <v>1159.4228199962595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-120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3.6709799999999997</v>
      </c>
      <c r="E72">
        <f>GT_NG!T72</f>
        <v>-7.2916666666666671E-2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58.637286315886904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662.66696401208901</v>
      </c>
      <c r="P72" s="37">
        <v>38.450000000000003</v>
      </c>
      <c r="Q72" s="37">
        <v>13.46</v>
      </c>
      <c r="R72" s="39">
        <v>14.819999999999999</v>
      </c>
      <c r="S72" s="39">
        <v>0</v>
      </c>
      <c r="T72" s="38">
        <f>SUMPRODUCT(LTA!J72:AN72,LTA!J$101:AN$101,LTA!J$105:AN$105)</f>
        <v>16.5</v>
      </c>
      <c r="U72" s="38">
        <f>SUMPRODUCT(LTA!J72:AN72,LTA!J$102:AN$102,LTA!J$105:AN$105)</f>
        <v>348.12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31.69</v>
      </c>
      <c r="AB72" s="76">
        <f>-STOA!P72</f>
        <v>0</v>
      </c>
      <c r="AC72">
        <f t="shared" si="3"/>
        <v>10.210450211595504</v>
      </c>
      <c r="AD72">
        <f t="shared" si="4"/>
        <v>1057.731863449714</v>
      </c>
      <c r="AE72">
        <f>'IDT-1'!F72</f>
        <v>109.514</v>
      </c>
      <c r="AF72" s="25"/>
      <c r="AG72">
        <f t="shared" si="5"/>
        <v>1167.2458634497139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-120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3.6709799999999997</v>
      </c>
      <c r="E73">
        <f>GT_NG!T73</f>
        <v>-7.2916666666666671E-2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56.86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684.53112371426403</v>
      </c>
      <c r="P73" s="37">
        <v>38.449999999999996</v>
      </c>
      <c r="Q73" s="37">
        <v>13.46</v>
      </c>
      <c r="R73" s="39">
        <v>7.82</v>
      </c>
      <c r="S73" s="39">
        <v>0</v>
      </c>
      <c r="T73" s="38">
        <f>SUMPRODUCT(LTA!J73:AN73,LTA!J$101:AN$101,LTA!J$105:AN$105)</f>
        <v>12.46</v>
      </c>
      <c r="U73" s="38">
        <f>SUMPRODUCT(LTA!J73:AN73,LTA!J$102:AN$102,LTA!J$105:AN$105)</f>
        <v>338.33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26.189999999999998</v>
      </c>
      <c r="AB73" s="76">
        <f>-STOA!P73</f>
        <v>0</v>
      </c>
      <c r="AC73">
        <f t="shared" si="3"/>
        <v>10.161753824008551</v>
      </c>
      <c r="AD73">
        <f t="shared" si="4"/>
        <v>1051.537433223589</v>
      </c>
      <c r="AE73">
        <f>'IDT-1'!F73</f>
        <v>96.647000000000006</v>
      </c>
      <c r="AF73" s="25"/>
      <c r="AG73">
        <f t="shared" si="5"/>
        <v>1148.1844332235889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-120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3.6709799999999997</v>
      </c>
      <c r="E74">
        <f>GT_NG!T74</f>
        <v>-7.2916666666666671E-2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56.86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726.47586999594648</v>
      </c>
      <c r="P74" s="37">
        <v>72.099999999999994</v>
      </c>
      <c r="Q74" s="37">
        <v>24.992936890351391</v>
      </c>
      <c r="R74" s="39">
        <v>2.88</v>
      </c>
      <c r="S74" s="39">
        <v>0</v>
      </c>
      <c r="T74" s="38">
        <f>SUMPRODUCT(LTA!J74:AN74,LTA!J$101:AN$101,LTA!J$105:AN$105)</f>
        <v>6.5600000000000005</v>
      </c>
      <c r="U74" s="38">
        <f>SUMPRODUCT(LTA!J74:AN74,LTA!J$102:AN$102,LTA!J$105:AN$105)</f>
        <v>355.55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-42</v>
      </c>
      <c r="AA74" s="76">
        <f>STOA!J74</f>
        <v>19.64</v>
      </c>
      <c r="AB74" s="76">
        <f>-STOA!P74</f>
        <v>0</v>
      </c>
      <c r="AC74">
        <f t="shared" si="3"/>
        <v>10.65135211396791</v>
      </c>
      <c r="AD74">
        <f t="shared" si="4"/>
        <v>1162.0055181056634</v>
      </c>
      <c r="AE74">
        <f>'IDT-1'!F74</f>
        <v>0</v>
      </c>
      <c r="AF74" s="25"/>
      <c r="AG74">
        <f t="shared" si="5"/>
        <v>1162.0055181056634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-54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3.6709799999999997</v>
      </c>
      <c r="E75">
        <f>GT_NG!T75</f>
        <v>-7.2916666666666671E-2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50.000000000000007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719.40592121297982</v>
      </c>
      <c r="P75" s="37">
        <v>72.099999999999994</v>
      </c>
      <c r="Q75" s="37">
        <v>24.992936890351391</v>
      </c>
      <c r="R75" s="39">
        <v>0</v>
      </c>
      <c r="S75" s="39">
        <v>0</v>
      </c>
      <c r="T75" s="38">
        <f>SUMPRODUCT(LTA!J75:AN75,LTA!J$101:AN$101,LTA!J$105:AN$105)</f>
        <v>2.57</v>
      </c>
      <c r="U75" s="38">
        <f>SUMPRODUCT(LTA!J75:AN75,LTA!J$102:AN$102,LTA!J$105:AN$105)</f>
        <v>346.54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-26</v>
      </c>
      <c r="AA75" s="76">
        <f>STOA!J75</f>
        <v>8.94</v>
      </c>
      <c r="AB75" s="76">
        <f>-STOA!P75</f>
        <v>0</v>
      </c>
      <c r="AC75">
        <f t="shared" si="3"/>
        <v>10.044505737004412</v>
      </c>
      <c r="AD75">
        <f t="shared" si="4"/>
        <v>1159.1024156996605</v>
      </c>
      <c r="AE75">
        <f>'IDT-1'!F75</f>
        <v>0</v>
      </c>
      <c r="AF75" s="25"/>
      <c r="AG75">
        <f t="shared" si="5"/>
        <v>1159.1024156996605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-33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3.6709799999999997</v>
      </c>
      <c r="E76">
        <f>GT_NG!T76</f>
        <v>-7.2916666666666671E-2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50.000000000000007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747.39592050055262</v>
      </c>
      <c r="P76" s="37">
        <v>72.099999999999994</v>
      </c>
      <c r="Q76" s="37">
        <v>24.992936890351391</v>
      </c>
      <c r="R76" s="39">
        <v>0</v>
      </c>
      <c r="S76" s="39">
        <v>0</v>
      </c>
      <c r="T76" s="38">
        <f>SUMPRODUCT(LTA!J76:AN76,LTA!J$101:AN$101,LTA!J$105:AN$105)</f>
        <v>1.1100000000000001</v>
      </c>
      <c r="U76" s="38">
        <f>SUMPRODUCT(LTA!J76:AN76,LTA!J$102:AN$102,LTA!J$105:AN$105)</f>
        <v>345.37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0</v>
      </c>
      <c r="AA76" s="76">
        <f>STOA!J76</f>
        <v>8.94</v>
      </c>
      <c r="AB76" s="76">
        <f>-STOA!P76</f>
        <v>0</v>
      </c>
      <c r="AC76">
        <f t="shared" si="3"/>
        <v>10.281620322860501</v>
      </c>
      <c r="AD76">
        <f t="shared" si="4"/>
        <v>1179.2253004013769</v>
      </c>
      <c r="AE76">
        <f>'IDT-1'!F76</f>
        <v>0</v>
      </c>
      <c r="AF76" s="25"/>
      <c r="AG76">
        <f t="shared" si="5"/>
        <v>1179.2253004013769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-64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3.6709799999999997</v>
      </c>
      <c r="E77">
        <f>GT_NG!T77</f>
        <v>-7.2916666666666671E-2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50.000000000000007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743.79416708772328</v>
      </c>
      <c r="P77" s="37">
        <v>72.099999999999994</v>
      </c>
      <c r="Q77" s="37">
        <v>24.992936890351391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345.52000000000004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0</v>
      </c>
      <c r="AA77" s="76">
        <f>STOA!J77</f>
        <v>8.94</v>
      </c>
      <c r="AB77" s="76">
        <f>-STOA!P77</f>
        <v>0</v>
      </c>
      <c r="AC77">
        <f t="shared" si="3"/>
        <v>9.7429142761537566</v>
      </c>
      <c r="AD77">
        <f t="shared" si="4"/>
        <v>1239.2022530352544</v>
      </c>
      <c r="AE77">
        <f>'IDT-1'!F77</f>
        <v>0</v>
      </c>
      <c r="AF77" s="25"/>
      <c r="AG77">
        <f t="shared" si="5"/>
        <v>1239.2022530352544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0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3.6709799999999997</v>
      </c>
      <c r="E78">
        <f>GT_NG!T78</f>
        <v>-7.2916666666666671E-2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49.999999999999993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734.03144539869072</v>
      </c>
      <c r="P78" s="37">
        <v>72.099999999999994</v>
      </c>
      <c r="Q78" s="37">
        <v>24.992936890351391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345.52000000000004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0</v>
      </c>
      <c r="AA78" s="76">
        <f>STOA!J78</f>
        <v>8.94</v>
      </c>
      <c r="AB78" s="76">
        <f>-STOA!P78</f>
        <v>0</v>
      </c>
      <c r="AC78">
        <f t="shared" si="3"/>
        <v>9.6667650469793021</v>
      </c>
      <c r="AD78">
        <f t="shared" si="4"/>
        <v>1229.5156805753963</v>
      </c>
      <c r="AE78">
        <f>'IDT-1'!F78</f>
        <v>0</v>
      </c>
      <c r="AF78" s="25"/>
      <c r="AG78">
        <f t="shared" si="5"/>
        <v>1229.5156805753963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0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3.6709799999999997</v>
      </c>
      <c r="E79">
        <f>GT_NG!T79</f>
        <v>-7.2916666666666671E-2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49.999999999999993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710.32772881389201</v>
      </c>
      <c r="P79" s="37">
        <v>72.099999999999994</v>
      </c>
      <c r="Q79" s="37">
        <v>24.992936890351391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346.27000000000004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8.85</v>
      </c>
      <c r="AB79" s="76">
        <f>-STOA!P79</f>
        <v>0</v>
      </c>
      <c r="AC79">
        <f t="shared" si="3"/>
        <v>9.73858624266121</v>
      </c>
      <c r="AD79">
        <f t="shared" si="4"/>
        <v>1174.4001427949154</v>
      </c>
      <c r="AE79">
        <f>'IDT-1'!F79</f>
        <v>0</v>
      </c>
      <c r="AF79" s="25"/>
      <c r="AG79">
        <f t="shared" si="5"/>
        <v>1174.4001427949154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-32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3.6709799999999997</v>
      </c>
      <c r="E80">
        <f>GT_NG!T80</f>
        <v>-7.2916666666666671E-2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49.999999999999993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702.7747361386987</v>
      </c>
      <c r="P80" s="37">
        <v>72.099999999999994</v>
      </c>
      <c r="Q80" s="37">
        <v>24.992936890351391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346.1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8.85</v>
      </c>
      <c r="AB80" s="76">
        <f>-STOA!P80</f>
        <v>0</v>
      </c>
      <c r="AC80">
        <f t="shared" si="3"/>
        <v>9.5997337169686592</v>
      </c>
      <c r="AD80">
        <f t="shared" si="4"/>
        <v>1176.816002645415</v>
      </c>
      <c r="AE80">
        <f>'IDT-1'!F80</f>
        <v>0</v>
      </c>
      <c r="AF80" s="25"/>
      <c r="AG80">
        <f t="shared" si="5"/>
        <v>1176.816002645415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-22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3.6709799999999997</v>
      </c>
      <c r="E81">
        <f>GT_NG!T81</f>
        <v>-7.2916666666666671E-2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50.000000000000007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654.46440344815051</v>
      </c>
      <c r="P81" s="37">
        <v>72.099999999999994</v>
      </c>
      <c r="Q81" s="37">
        <v>24.992936890351391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341.18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8.56</v>
      </c>
      <c r="AB81" s="76">
        <f>-STOA!P81</f>
        <v>0</v>
      </c>
      <c r="AC81">
        <f t="shared" si="3"/>
        <v>9.0643553477433159</v>
      </c>
      <c r="AD81">
        <f t="shared" si="4"/>
        <v>1138.8310483240921</v>
      </c>
      <c r="AE81">
        <f>'IDT-1'!F81</f>
        <v>0</v>
      </c>
      <c r="AF81" s="25"/>
      <c r="AG81">
        <f t="shared" si="5"/>
        <v>1138.8310483240921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-7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3.6709799999999997</v>
      </c>
      <c r="E82">
        <f>GT_NG!T82</f>
        <v>-7.2916666666666671E-2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50.000000000000007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653.85080260337747</v>
      </c>
      <c r="P82" s="37">
        <v>72.099999999999994</v>
      </c>
      <c r="Q82" s="37">
        <v>24.992936890351391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340.85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0</v>
      </c>
      <c r="AA82" s="76">
        <f>STOA!J82</f>
        <v>8.56</v>
      </c>
      <c r="AB82" s="76">
        <f>-STOA!P82</f>
        <v>0</v>
      </c>
      <c r="AC82">
        <f t="shared" si="3"/>
        <v>9.2063603085235677</v>
      </c>
      <c r="AD82">
        <f t="shared" si="4"/>
        <v>1118.7454425185388</v>
      </c>
      <c r="AE82">
        <f>'IDT-1'!F82</f>
        <v>-3.9860000000000002</v>
      </c>
      <c r="AF82" s="25"/>
      <c r="AG82">
        <f t="shared" si="5"/>
        <v>1114.7594425185387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-26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3.6709799999999997</v>
      </c>
      <c r="E83">
        <f>GT_NG!T83</f>
        <v>-7.2916666666666671E-2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58.612712044791998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649.57712612440741</v>
      </c>
      <c r="P83" s="37">
        <v>72.099999999999994</v>
      </c>
      <c r="Q83" s="37">
        <v>24.992936890351391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337.27000000000004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8.4600000000000009</v>
      </c>
      <c r="AB83" s="76">
        <f>-STOA!P83</f>
        <v>0</v>
      </c>
      <c r="AC83">
        <f t="shared" si="3"/>
        <v>9.0385517837196883</v>
      </c>
      <c r="AD83">
        <f t="shared" si="4"/>
        <v>1141.5722866091646</v>
      </c>
      <c r="AE83">
        <f>'IDT-1'!F83</f>
        <v>-42.238</v>
      </c>
      <c r="AF83" s="25"/>
      <c r="AG83">
        <f t="shared" si="5"/>
        <v>1099.3342866091646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-4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3.6709799999999997</v>
      </c>
      <c r="E84">
        <f>GT_NG!T84</f>
        <v>-7.2916666666666671E-2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58.612712044791998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644.43536239288869</v>
      </c>
      <c r="P84" s="37">
        <v>72.099999999999994</v>
      </c>
      <c r="Q84" s="37">
        <v>24.992936890351391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333.36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8.4600000000000009</v>
      </c>
      <c r="AB84" s="76">
        <f>-STOA!P84</f>
        <v>0</v>
      </c>
      <c r="AC84">
        <f t="shared" si="3"/>
        <v>8.936502753483424</v>
      </c>
      <c r="AD84">
        <f t="shared" si="4"/>
        <v>1136.6225719078823</v>
      </c>
      <c r="AE84">
        <f>'IDT-1'!F84</f>
        <v>-71.786000000000001</v>
      </c>
      <c r="AF84" s="25"/>
      <c r="AG84">
        <f t="shared" si="5"/>
        <v>1064.8365719078822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3.6709799999999997</v>
      </c>
      <c r="E85">
        <f>GT_NG!T85</f>
        <v>-7.2916666666666671E-2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58.612712044791998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591.21080027476251</v>
      </c>
      <c r="P85" s="37">
        <v>72.099999999999994</v>
      </c>
      <c r="Q85" s="37">
        <v>24.992936890351391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332.12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8.4600000000000009</v>
      </c>
      <c r="AB85" s="76">
        <f>-STOA!P85</f>
        <v>0</v>
      </c>
      <c r="AC85">
        <f t="shared" si="3"/>
        <v>8.8339932185488159</v>
      </c>
      <c r="AD85">
        <f t="shared" si="4"/>
        <v>1041.2605193246907</v>
      </c>
      <c r="AE85">
        <f>'IDT-1'!F85</f>
        <v>-47.283999999999999</v>
      </c>
      <c r="AF85" s="25"/>
      <c r="AG85">
        <f t="shared" si="5"/>
        <v>993.97651932469068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-41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3.6709799999999997</v>
      </c>
      <c r="E86">
        <f>GT_NG!T86</f>
        <v>-7.2916666666666671E-2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58.612712044791998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530.29778829082261</v>
      </c>
      <c r="P86" s="37">
        <v>72.099999999999994</v>
      </c>
      <c r="Q86" s="37">
        <v>24.992936890351391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327.88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8.4600000000000009</v>
      </c>
      <c r="AB86" s="76">
        <f>-STOA!P86</f>
        <v>0</v>
      </c>
      <c r="AC86">
        <f t="shared" si="3"/>
        <v>8.1685733594219982</v>
      </c>
      <c r="AD86">
        <f t="shared" si="4"/>
        <v>996.77292719987736</v>
      </c>
      <c r="AE86">
        <f>'IDT-1'!F86</f>
        <v>-45.554000000000002</v>
      </c>
      <c r="AF86" s="25"/>
      <c r="AG86">
        <f t="shared" si="5"/>
        <v>951.21892719987738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-21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3.6709799999999997</v>
      </c>
      <c r="E87">
        <f>GT_NG!T87</f>
        <v>-7.2916666666666671E-2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58.612712044791998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467.6563132708439</v>
      </c>
      <c r="P87" s="37">
        <v>38.450000000000003</v>
      </c>
      <c r="Q87" s="37">
        <v>13.46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323.33000000000004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8.3699999999999992</v>
      </c>
      <c r="AB87" s="76">
        <f>-STOA!P87</f>
        <v>0</v>
      </c>
      <c r="AC87">
        <f t="shared" si="3"/>
        <v>7.2612812625867331</v>
      </c>
      <c r="AD87">
        <f t="shared" si="4"/>
        <v>923.52580738638255</v>
      </c>
      <c r="AE87">
        <f>'IDT-1'!F87</f>
        <v>-20.759</v>
      </c>
      <c r="AF87" s="25"/>
      <c r="AG87">
        <f t="shared" si="5"/>
        <v>902.76680738638254</v>
      </c>
      <c r="AI87" s="35">
        <f>PXIL!J87</f>
        <v>0</v>
      </c>
      <c r="AJ87" s="35">
        <f>PXIL!P87</f>
        <v>0</v>
      </c>
      <c r="AK87" s="35">
        <f>RTM_IEX!J87</f>
        <v>17.309999999999999</v>
      </c>
      <c r="AL87" s="35">
        <f>RTM_IEX!P87</f>
        <v>0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3.6709799999999997</v>
      </c>
      <c r="E88">
        <f>GT_NG!T88</f>
        <v>-7.2916666666666671E-2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58.612712044791998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465.92207970616084</v>
      </c>
      <c r="P88" s="37">
        <v>38.450000000000003</v>
      </c>
      <c r="Q88" s="37">
        <v>13.46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321.74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-14</v>
      </c>
      <c r="AA88" s="76">
        <f>STOA!J88</f>
        <v>8.3699999999999992</v>
      </c>
      <c r="AB88" s="76">
        <f>-STOA!P88</f>
        <v>0</v>
      </c>
      <c r="AC88">
        <f t="shared" si="3"/>
        <v>7.3678746967386664</v>
      </c>
      <c r="AD88">
        <f t="shared" si="4"/>
        <v>908.97498038754759</v>
      </c>
      <c r="AE88">
        <f>'IDT-1'!F88</f>
        <v>-8.65</v>
      </c>
      <c r="AF88" s="25"/>
      <c r="AG88">
        <f t="shared" si="5"/>
        <v>900.32498038754761</v>
      </c>
      <c r="AI88" s="35">
        <f>PXIL!J88</f>
        <v>0</v>
      </c>
      <c r="AJ88" s="35">
        <f>PXIL!P88</f>
        <v>0</v>
      </c>
      <c r="AK88" s="35">
        <f>RTM_IEX!J88</f>
        <v>20.190000000000001</v>
      </c>
      <c r="AL88" s="35">
        <f>RTM_IEX!P88</f>
        <v>0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3.6709799999999997</v>
      </c>
      <c r="E89">
        <f>GT_NG!T89</f>
        <v>-7.2916666666666671E-2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58.612712044791998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467.31658326424343</v>
      </c>
      <c r="P89" s="37">
        <v>38.450000000000003</v>
      </c>
      <c r="Q89" s="37">
        <v>13.46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320.82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-26</v>
      </c>
      <c r="AA89" s="76">
        <f>STOA!J89</f>
        <v>8.3699999999999992</v>
      </c>
      <c r="AB89" s="76">
        <f>-STOA!P89</f>
        <v>0</v>
      </c>
      <c r="AC89">
        <f t="shared" si="3"/>
        <v>7.3084296438829615</v>
      </c>
      <c r="AD89">
        <f t="shared" si="4"/>
        <v>877.31892899848594</v>
      </c>
      <c r="AE89">
        <f>'IDT-1'!F89</f>
        <v>0</v>
      </c>
      <c r="AF89" s="25"/>
      <c r="AG89">
        <f t="shared" si="5"/>
        <v>877.31892899848594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3.6709799999999997</v>
      </c>
      <c r="E90">
        <f>GT_NG!T90</f>
        <v>-7.2916666666666671E-2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58.612712044791998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467.31658326424343</v>
      </c>
      <c r="P90" s="37">
        <v>38.450000000000003</v>
      </c>
      <c r="Q90" s="37">
        <v>13.46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320.66000000000003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-27</v>
      </c>
      <c r="AA90" s="76">
        <f>STOA!J90</f>
        <v>8.3699999999999992</v>
      </c>
      <c r="AB90" s="76">
        <f>-STOA!P90</f>
        <v>0</v>
      </c>
      <c r="AC90">
        <f t="shared" si="3"/>
        <v>7.3150429621655668</v>
      </c>
      <c r="AD90">
        <f t="shared" si="4"/>
        <v>876.15231568020329</v>
      </c>
      <c r="AE90">
        <f>'IDT-1'!F90</f>
        <v>0</v>
      </c>
      <c r="AF90" s="25"/>
      <c r="AG90">
        <f t="shared" si="5"/>
        <v>876.15231568020329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0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4.8144</v>
      </c>
      <c r="E91">
        <f>GT_NG!T91</f>
        <v>-3.0000000000000002E-2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58.612712044791998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473.46519443841828</v>
      </c>
      <c r="P91" s="37">
        <v>38.450000000000003</v>
      </c>
      <c r="Q91" s="37">
        <v>13.46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321.32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-2</v>
      </c>
      <c r="AA91" s="76">
        <f>STOA!J91</f>
        <v>9.56</v>
      </c>
      <c r="AB91" s="76">
        <f>-STOA!P91</f>
        <v>0</v>
      </c>
      <c r="AC91">
        <f t="shared" si="3"/>
        <v>7.5432397893999212</v>
      </c>
      <c r="AD91">
        <f t="shared" si="4"/>
        <v>865.10906669381052</v>
      </c>
      <c r="AE91">
        <f>'IDT-1'!F91</f>
        <v>0</v>
      </c>
      <c r="AF91" s="25"/>
      <c r="AG91">
        <f t="shared" si="5"/>
        <v>865.10906669381052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-45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7.4021400000000002</v>
      </c>
      <c r="E92">
        <f>GT_NG!T92</f>
        <v>-3.0000000000000002E-2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58.612712044791998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473.40519443841828</v>
      </c>
      <c r="P92" s="37">
        <v>38.450000000000003</v>
      </c>
      <c r="Q92" s="37">
        <v>13.46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321.49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-11</v>
      </c>
      <c r="AA92" s="76">
        <f>STOA!J92</f>
        <v>9.56</v>
      </c>
      <c r="AB92" s="76">
        <f>-STOA!P92</f>
        <v>0</v>
      </c>
      <c r="AC92">
        <f t="shared" si="3"/>
        <v>7.7057858904867986</v>
      </c>
      <c r="AD92">
        <f t="shared" si="4"/>
        <v>849.64426059272353</v>
      </c>
      <c r="AE92">
        <f>'IDT-1'!F92</f>
        <v>0</v>
      </c>
      <c r="AF92" s="25"/>
      <c r="AG92">
        <f t="shared" si="5"/>
        <v>849.64426059272353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-54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7.4021400000000002</v>
      </c>
      <c r="E93">
        <f>GT_NG!T93</f>
        <v>-3.0000000000000002E-2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58.612712044791998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470.45875463996356</v>
      </c>
      <c r="P93" s="37">
        <v>38.450000000000003</v>
      </c>
      <c r="Q93" s="37">
        <v>13.46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321.66000000000003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-9</v>
      </c>
      <c r="AA93" s="76">
        <f>STOA!J93</f>
        <v>9.56</v>
      </c>
      <c r="AB93" s="76">
        <f>-STOA!P93</f>
        <v>0</v>
      </c>
      <c r="AC93">
        <f t="shared" si="3"/>
        <v>7.7784654794501025</v>
      </c>
      <c r="AD93">
        <f t="shared" si="4"/>
        <v>834.79514120530541</v>
      </c>
      <c r="AE93">
        <f>'IDT-1'!F93</f>
        <v>0</v>
      </c>
      <c r="AF93" s="25"/>
      <c r="AG93">
        <f t="shared" si="5"/>
        <v>834.79514120530541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-68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7.4021400000000002</v>
      </c>
      <c r="E94">
        <f>GT_NG!T94</f>
        <v>-3.0000000000000002E-2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58.612712044791998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470.45875463996356</v>
      </c>
      <c r="P94" s="37">
        <v>38.450000000000003</v>
      </c>
      <c r="Q94" s="37">
        <v>13.46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321.82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-21</v>
      </c>
      <c r="AA94" s="76">
        <f>STOA!J94</f>
        <v>9.56</v>
      </c>
      <c r="AB94" s="76">
        <f>-STOA!P94</f>
        <v>0</v>
      </c>
      <c r="AC94">
        <f t="shared" si="3"/>
        <v>7.8976332536891682</v>
      </c>
      <c r="AD94">
        <f t="shared" si="4"/>
        <v>819.83597343106646</v>
      </c>
      <c r="AE94">
        <f>'IDT-1'!F94</f>
        <v>0</v>
      </c>
      <c r="AF94" s="25"/>
      <c r="AG94">
        <f t="shared" si="5"/>
        <v>819.83597343106646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-71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7.4021400000000002</v>
      </c>
      <c r="E95">
        <f>GT_NG!T95</f>
        <v>-3.0000000000000002E-2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58.612712044791998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472.69388719524267</v>
      </c>
      <c r="P95" s="37">
        <v>38.450000000000003</v>
      </c>
      <c r="Q95" s="37">
        <v>13.457866539863687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322.58000000000004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-35</v>
      </c>
      <c r="AA95" s="76">
        <f>STOA!J95</f>
        <v>9.3800000000000008</v>
      </c>
      <c r="AB95" s="76">
        <f>-STOA!P95</f>
        <v>0</v>
      </c>
      <c r="AC95">
        <f t="shared" si="3"/>
        <v>7.9824651928921178</v>
      </c>
      <c r="AD95">
        <f t="shared" si="4"/>
        <v>814.56414058700636</v>
      </c>
      <c r="AE95">
        <f>'IDT-1'!F95</f>
        <v>0</v>
      </c>
      <c r="AF95" s="25"/>
      <c r="AG95">
        <f t="shared" si="5"/>
        <v>814.56414058700636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-65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7.4021400000000002</v>
      </c>
      <c r="E96">
        <f>GT_NG!T96</f>
        <v>-3.0000000000000002E-2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58.612712044791998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472.69388719524267</v>
      </c>
      <c r="P96" s="37">
        <v>38.450000000000003</v>
      </c>
      <c r="Q96" s="37">
        <v>13.457866539863687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322.41000000000003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-51</v>
      </c>
      <c r="AA96" s="76">
        <f>STOA!J96</f>
        <v>9.3800000000000008</v>
      </c>
      <c r="AB96" s="76">
        <f>-STOA!P96</f>
        <v>0</v>
      </c>
      <c r="AC96">
        <f t="shared" si="3"/>
        <v>8.0911976488485777</v>
      </c>
      <c r="AD96">
        <f t="shared" si="4"/>
        <v>800.28540813104996</v>
      </c>
      <c r="AE96">
        <f>'IDT-1'!F96</f>
        <v>0</v>
      </c>
      <c r="AF96" s="25"/>
      <c r="AG96">
        <f t="shared" si="5"/>
        <v>800.28540813104996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-63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7.4021400000000002</v>
      </c>
      <c r="E97">
        <f>GT_NG!T97</f>
        <v>-3.0000000000000002E-2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58.612712044791998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473.88118202129084</v>
      </c>
      <c r="P97" s="37">
        <v>38.450000000000003</v>
      </c>
      <c r="Q97" s="37">
        <v>13.457866539863687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321.32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-66</v>
      </c>
      <c r="AA97" s="76">
        <f>STOA!J97</f>
        <v>9.3800000000000008</v>
      </c>
      <c r="AB97" s="76">
        <f>-STOA!P97</f>
        <v>0</v>
      </c>
      <c r="AC97">
        <f t="shared" si="3"/>
        <v>8.2727668689916527</v>
      </c>
      <c r="AD97">
        <f t="shared" si="4"/>
        <v>777.20113373695494</v>
      </c>
      <c r="AE97">
        <f>'IDT-1'!F97</f>
        <v>0</v>
      </c>
      <c r="AF97" s="25"/>
      <c r="AG97">
        <f t="shared" si="5"/>
        <v>777.20113373695494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-71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7.4021400000000002</v>
      </c>
      <c r="E98">
        <f>GT_NG!T98</f>
        <v>-3.0000000000000002E-2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58.612712044791998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473.88118202129084</v>
      </c>
      <c r="P98" s="37">
        <v>38.450000000000003</v>
      </c>
      <c r="Q98" s="37">
        <v>13.457866539863687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320.99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-84</v>
      </c>
      <c r="AA98" s="76">
        <f>STOA!J98</f>
        <v>9.3800000000000008</v>
      </c>
      <c r="AB98" s="76">
        <f>-STOA!P98</f>
        <v>0</v>
      </c>
      <c r="AC98">
        <f t="shared" si="3"/>
        <v>8.4038352797959259</v>
      </c>
      <c r="AD98">
        <f t="shared" si="4"/>
        <v>759.74006532615078</v>
      </c>
      <c r="AE98">
        <f>'IDT-1'!F98</f>
        <v>0</v>
      </c>
      <c r="AF98" s="25"/>
      <c r="AG98">
        <f t="shared" si="5"/>
        <v>759.74006532615078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-70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9.1089952499999807E-2</v>
      </c>
      <c r="E99">
        <f t="shared" si="6"/>
        <v>-1.3101041666666675E-3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1.4237386266686363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13.162207789531946</v>
      </c>
      <c r="P99" s="37">
        <f t="shared" si="6"/>
        <v>1.3482860180955369</v>
      </c>
      <c r="Q99" s="37">
        <f t="shared" si="6"/>
        <v>0.49144210333564892</v>
      </c>
      <c r="R99" s="39">
        <f>SUM(R3:R98)/4000</f>
        <v>0.25323563621964112</v>
      </c>
      <c r="S99" s="39">
        <f t="shared" si="6"/>
        <v>0</v>
      </c>
      <c r="T99" s="38">
        <f t="shared" si="6"/>
        <v>0.6778099999999998</v>
      </c>
      <c r="U99" s="38">
        <f t="shared" si="6"/>
        <v>8.7701474999999984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-1.972925</v>
      </c>
      <c r="AA99" s="76">
        <f t="shared" si="6"/>
        <v>0.73472249999999983</v>
      </c>
      <c r="AB99" s="76">
        <f t="shared" si="6"/>
        <v>0</v>
      </c>
      <c r="AC99">
        <f t="shared" si="6"/>
        <v>0.2347222700124508</v>
      </c>
      <c r="AD99">
        <f t="shared" si="6"/>
        <v>23.916142752172295</v>
      </c>
      <c r="AE99">
        <f t="shared" si="6"/>
        <v>0.4472379999999998</v>
      </c>
      <c r="AG99">
        <f t="shared" si="6"/>
        <v>24.363380752172294</v>
      </c>
      <c r="AI99">
        <f t="shared" si="6"/>
        <v>0</v>
      </c>
      <c r="AJ99">
        <f t="shared" si="6"/>
        <v>0</v>
      </c>
      <c r="AK99">
        <f t="shared" si="6"/>
        <v>0.15741999999999998</v>
      </c>
      <c r="AL99">
        <f t="shared" si="6"/>
        <v>-0.98499999999999999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45716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0.60750000000000004</v>
      </c>
      <c r="E3">
        <f>GT_NG!S3</f>
        <v>-1.0000000000000002E-2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-20</v>
      </c>
      <c r="AA3" s="76">
        <f>STOA!K3</f>
        <v>102.36999999999999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1.1141185887835259</v>
      </c>
      <c r="AD3">
        <f>SUM(B3:AB3,AI3:AV3)-AC3</f>
        <v>101.54429294308999</v>
      </c>
      <c r="AE3">
        <f>'IDT-1'!E3</f>
        <v>0</v>
      </c>
      <c r="AF3" s="25"/>
      <c r="AG3">
        <f>SUM(AD3:AF3)</f>
        <v>101.54429294308999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0.49572000000000005</v>
      </c>
      <c r="E4">
        <f>GT_NG!S4</f>
        <v>-1.0000000000000002E-2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-20</v>
      </c>
      <c r="AA4" s="76">
        <f>STOA!K4</f>
        <v>102.36999999999999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1.1132467047835255</v>
      </c>
      <c r="AD4">
        <f t="shared" ref="AD4:AD67" si="1">SUM(B4:AB4,AI4:AV4)-AC4</f>
        <v>101.43338482708999</v>
      </c>
      <c r="AE4">
        <f>'IDT-1'!E4</f>
        <v>0</v>
      </c>
      <c r="AF4" s="25"/>
      <c r="AG4">
        <f t="shared" ref="AG4:AG67" si="2">SUM(AD4:AF4)</f>
        <v>101.43338482708999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0.49572000000000005</v>
      </c>
      <c r="E5">
        <f>GT_NG!S5</f>
        <v>-1.0000000000000002E-2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-20</v>
      </c>
      <c r="AA5" s="76">
        <f>STOA!K5</f>
        <v>102.36999999999999</v>
      </c>
      <c r="AB5" s="76">
        <f>-STOA!Q5</f>
        <v>0</v>
      </c>
      <c r="AC5">
        <f t="shared" si="0"/>
        <v>1.1132467047835255</v>
      </c>
      <c r="AD5">
        <f t="shared" si="1"/>
        <v>101.43338482708999</v>
      </c>
      <c r="AE5">
        <f>'IDT-1'!E5</f>
        <v>0</v>
      </c>
      <c r="AF5" s="25"/>
      <c r="AG5">
        <f t="shared" si="2"/>
        <v>101.43338482708999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0.49572000000000005</v>
      </c>
      <c r="E6">
        <f>GT_NG!S6</f>
        <v>-1.0000000000000002E-2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-20</v>
      </c>
      <c r="AA6" s="76">
        <f>STOA!K6</f>
        <v>102.36999999999999</v>
      </c>
      <c r="AB6" s="76">
        <f>-STOA!Q6</f>
        <v>0</v>
      </c>
      <c r="AC6">
        <f t="shared" si="0"/>
        <v>1.1132467047835255</v>
      </c>
      <c r="AD6">
        <f t="shared" si="1"/>
        <v>101.43338482708999</v>
      </c>
      <c r="AE6">
        <f>'IDT-1'!E6</f>
        <v>0</v>
      </c>
      <c r="AF6" s="25"/>
      <c r="AG6">
        <f t="shared" si="2"/>
        <v>101.43338482708999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0.49572000000000005</v>
      </c>
      <c r="E7">
        <f>GT_NG!S7</f>
        <v>-1.0000000000000002E-2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-20</v>
      </c>
      <c r="AA7" s="76">
        <f>STOA!K7</f>
        <v>102.36999999999999</v>
      </c>
      <c r="AB7" s="76">
        <f>-STOA!Q7</f>
        <v>0</v>
      </c>
      <c r="AC7">
        <f t="shared" si="0"/>
        <v>1.1132467047835255</v>
      </c>
      <c r="AD7">
        <f t="shared" si="1"/>
        <v>101.43338482708999</v>
      </c>
      <c r="AE7">
        <f>'IDT-1'!E7</f>
        <v>0</v>
      </c>
      <c r="AF7" s="25"/>
      <c r="AG7">
        <f t="shared" si="2"/>
        <v>101.43338482708999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0.49572000000000005</v>
      </c>
      <c r="E8">
        <f>GT_NG!S8</f>
        <v>-1.0000000000000002E-2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-20</v>
      </c>
      <c r="AA8" s="76">
        <f>STOA!K8</f>
        <v>102.36999999999999</v>
      </c>
      <c r="AB8" s="76">
        <f>-STOA!Q8</f>
        <v>0</v>
      </c>
      <c r="AC8">
        <f t="shared" si="0"/>
        <v>1.1132467047835255</v>
      </c>
      <c r="AD8">
        <f t="shared" si="1"/>
        <v>101.43338482708999</v>
      </c>
      <c r="AE8">
        <f>'IDT-1'!E8</f>
        <v>0</v>
      </c>
      <c r="AF8" s="25"/>
      <c r="AG8">
        <f t="shared" si="2"/>
        <v>101.43338482708999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0.49572000000000005</v>
      </c>
      <c r="E9">
        <f>GT_NG!S9</f>
        <v>-1.0000000000000002E-2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-20</v>
      </c>
      <c r="AA9" s="76">
        <f>STOA!K9</f>
        <v>102.36999999999999</v>
      </c>
      <c r="AB9" s="76">
        <f>-STOA!Q9</f>
        <v>0</v>
      </c>
      <c r="AC9">
        <f t="shared" si="0"/>
        <v>1.1132467047835255</v>
      </c>
      <c r="AD9">
        <f t="shared" si="1"/>
        <v>101.43338482708999</v>
      </c>
      <c r="AE9">
        <f>'IDT-1'!E9</f>
        <v>0</v>
      </c>
      <c r="AF9" s="25"/>
      <c r="AG9">
        <f t="shared" si="2"/>
        <v>101.43338482708999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0.49572000000000005</v>
      </c>
      <c r="E10">
        <f>GT_NG!S10</f>
        <v>-1.0000000000000002E-2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102.36999999999999</v>
      </c>
      <c r="AB10" s="76">
        <f>-STOA!Q10</f>
        <v>0</v>
      </c>
      <c r="AC10">
        <f t="shared" si="0"/>
        <v>1.1132467047835255</v>
      </c>
      <c r="AD10">
        <f t="shared" si="1"/>
        <v>101.43338482708999</v>
      </c>
      <c r="AE10">
        <f>'IDT-1'!E10</f>
        <v>0</v>
      </c>
      <c r="AF10" s="25"/>
      <c r="AG10">
        <f t="shared" si="2"/>
        <v>101.43338482708999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0.49572000000000005</v>
      </c>
      <c r="E11">
        <f>GT_NG!S11</f>
        <v>-1.0000000000000002E-2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-25</v>
      </c>
      <c r="AA11" s="76">
        <f>STOA!K11</f>
        <v>102.36999999999999</v>
      </c>
      <c r="AB11" s="76">
        <f>-STOA!Q11</f>
        <v>0</v>
      </c>
      <c r="AC11">
        <f t="shared" si="0"/>
        <v>1.1525532961965472</v>
      </c>
      <c r="AD11">
        <f t="shared" si="1"/>
        <v>96.394078235676972</v>
      </c>
      <c r="AE11">
        <f>'IDT-1'!E11</f>
        <v>0</v>
      </c>
      <c r="AF11" s="25"/>
      <c r="AG11">
        <f t="shared" si="2"/>
        <v>96.394078235676972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0.49572000000000005</v>
      </c>
      <c r="E12">
        <f>GT_NG!S12</f>
        <v>-1.0000000000000002E-2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-25</v>
      </c>
      <c r="AA12" s="76">
        <f>STOA!K12</f>
        <v>102.36999999999999</v>
      </c>
      <c r="AB12" s="76">
        <f>-STOA!Q12</f>
        <v>0</v>
      </c>
      <c r="AC12">
        <f t="shared" si="0"/>
        <v>1.1525532961965472</v>
      </c>
      <c r="AD12">
        <f t="shared" si="1"/>
        <v>96.394078235676972</v>
      </c>
      <c r="AE12">
        <f>'IDT-1'!E12</f>
        <v>0</v>
      </c>
      <c r="AF12" s="25"/>
      <c r="AG12">
        <f t="shared" si="2"/>
        <v>96.394078235676972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0.51029999999999998</v>
      </c>
      <c r="E13">
        <f>GT_NG!S13</f>
        <v>-1.0000000000000002E-2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-25</v>
      </c>
      <c r="AA13" s="76">
        <f>STOA!K13</f>
        <v>102.36999999999999</v>
      </c>
      <c r="AB13" s="76">
        <f>-STOA!Q13</f>
        <v>0</v>
      </c>
      <c r="AC13">
        <f t="shared" si="0"/>
        <v>1.1526670201965472</v>
      </c>
      <c r="AD13">
        <f t="shared" si="1"/>
        <v>96.408544511676965</v>
      </c>
      <c r="AE13">
        <f>'IDT-1'!E13</f>
        <v>0</v>
      </c>
      <c r="AF13" s="25"/>
      <c r="AG13">
        <f t="shared" si="2"/>
        <v>96.408544511676965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0.51029999999999998</v>
      </c>
      <c r="E14">
        <f>GT_NG!S14</f>
        <v>-1.0000000000000002E-2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-25</v>
      </c>
      <c r="AA14" s="76">
        <f>STOA!K14</f>
        <v>102.36999999999999</v>
      </c>
      <c r="AB14" s="76">
        <f>-STOA!Q14</f>
        <v>0</v>
      </c>
      <c r="AC14">
        <f t="shared" si="0"/>
        <v>1.1526670201965472</v>
      </c>
      <c r="AD14">
        <f t="shared" si="1"/>
        <v>96.408544511676965</v>
      </c>
      <c r="AE14">
        <f>'IDT-1'!E14</f>
        <v>0</v>
      </c>
      <c r="AF14" s="25"/>
      <c r="AG14">
        <f t="shared" si="2"/>
        <v>96.408544511676965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0.51029999999999998</v>
      </c>
      <c r="E15">
        <f>GT_NG!S15</f>
        <v>-1.0000000000000002E-2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-25</v>
      </c>
      <c r="AA15" s="76">
        <f>STOA!K15</f>
        <v>102.36999999999999</v>
      </c>
      <c r="AB15" s="76">
        <f>-STOA!Q15</f>
        <v>0</v>
      </c>
      <c r="AC15">
        <f t="shared" si="0"/>
        <v>1.1526670201965472</v>
      </c>
      <c r="AD15">
        <f t="shared" si="1"/>
        <v>96.408544511676965</v>
      </c>
      <c r="AE15">
        <f>'IDT-1'!E15</f>
        <v>0</v>
      </c>
      <c r="AF15" s="25"/>
      <c r="AG15">
        <f t="shared" si="2"/>
        <v>96.408544511676965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0.51029999999999998</v>
      </c>
      <c r="E16">
        <f>GT_NG!S16</f>
        <v>-1.0000000000000002E-2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-25</v>
      </c>
      <c r="AA16" s="76">
        <f>STOA!K16</f>
        <v>102.36999999999999</v>
      </c>
      <c r="AB16" s="76">
        <f>-STOA!Q16</f>
        <v>0</v>
      </c>
      <c r="AC16">
        <f t="shared" si="0"/>
        <v>1.1526670201965472</v>
      </c>
      <c r="AD16">
        <f t="shared" si="1"/>
        <v>96.408544511676965</v>
      </c>
      <c r="AE16">
        <f>'IDT-1'!E16</f>
        <v>0</v>
      </c>
      <c r="AF16" s="25"/>
      <c r="AG16">
        <f t="shared" si="2"/>
        <v>96.408544511676965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0.51029999999999998</v>
      </c>
      <c r="E17">
        <f>GT_NG!S17</f>
        <v>-1.0000000000000002E-2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-25</v>
      </c>
      <c r="AA17" s="76">
        <f>STOA!K17</f>
        <v>102.36999999999999</v>
      </c>
      <c r="AB17" s="76">
        <f>-STOA!Q17</f>
        <v>0</v>
      </c>
      <c r="AC17">
        <f t="shared" si="0"/>
        <v>1.1526670201965472</v>
      </c>
      <c r="AD17">
        <f t="shared" si="1"/>
        <v>96.408544511676965</v>
      </c>
      <c r="AE17">
        <f>'IDT-1'!E17</f>
        <v>0</v>
      </c>
      <c r="AF17" s="25"/>
      <c r="AG17">
        <f t="shared" si="2"/>
        <v>96.408544511676965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0.51029999999999998</v>
      </c>
      <c r="E18">
        <f>GT_NG!S18</f>
        <v>-1.0000000000000002E-2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-25</v>
      </c>
      <c r="AA18" s="76">
        <f>STOA!K18</f>
        <v>102.36999999999999</v>
      </c>
      <c r="AB18" s="76">
        <f>-STOA!Q18</f>
        <v>0</v>
      </c>
      <c r="AC18">
        <f t="shared" si="0"/>
        <v>1.1526670201965472</v>
      </c>
      <c r="AD18">
        <f t="shared" si="1"/>
        <v>96.408544511676965</v>
      </c>
      <c r="AE18">
        <f>'IDT-1'!E18</f>
        <v>0</v>
      </c>
      <c r="AF18" s="25"/>
      <c r="AG18">
        <f t="shared" si="2"/>
        <v>96.408544511676965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0.51029999999999998</v>
      </c>
      <c r="E19">
        <f>GT_NG!S19</f>
        <v>-1.0000000000000002E-2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19.99907445971586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-25</v>
      </c>
      <c r="AA19" s="76">
        <f>STOA!K19</f>
        <v>102.36999999999999</v>
      </c>
      <c r="AB19" s="76">
        <f>-STOA!Q19</f>
        <v>0</v>
      </c>
      <c r="AC19">
        <f t="shared" si="0"/>
        <v>1.1550706910337174</v>
      </c>
      <c r="AD19">
        <f t="shared" si="1"/>
        <v>96.714303768682143</v>
      </c>
      <c r="AE19">
        <f>'IDT-1'!E19</f>
        <v>0</v>
      </c>
      <c r="AF19" s="25"/>
      <c r="AG19">
        <f t="shared" si="2"/>
        <v>96.714303768682143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0.51029999999999998</v>
      </c>
      <c r="E20">
        <f>GT_NG!S20</f>
        <v>-1.0000000000000002E-2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19.99907445971586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-25</v>
      </c>
      <c r="AA20" s="76">
        <f>STOA!K20</f>
        <v>102.36999999999999</v>
      </c>
      <c r="AB20" s="76">
        <f>-STOA!Q20</f>
        <v>0</v>
      </c>
      <c r="AC20">
        <f t="shared" si="0"/>
        <v>1.1550706910337174</v>
      </c>
      <c r="AD20">
        <f t="shared" si="1"/>
        <v>96.714303768682143</v>
      </c>
      <c r="AE20">
        <f>'IDT-1'!E20</f>
        <v>0</v>
      </c>
      <c r="AF20" s="25"/>
      <c r="AG20">
        <f t="shared" si="2"/>
        <v>96.714303768682143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0.51029999999999998</v>
      </c>
      <c r="E21">
        <f>GT_NG!S21</f>
        <v>-1.0000000000000002E-2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19.99907445971586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-25</v>
      </c>
      <c r="AA21" s="76">
        <f>STOA!K21</f>
        <v>102.36999999999999</v>
      </c>
      <c r="AB21" s="76">
        <f>-STOA!Q21</f>
        <v>0</v>
      </c>
      <c r="AC21">
        <f t="shared" si="0"/>
        <v>1.1550706910337174</v>
      </c>
      <c r="AD21">
        <f t="shared" si="1"/>
        <v>96.714303768682143</v>
      </c>
      <c r="AE21">
        <f>'IDT-1'!E21</f>
        <v>0</v>
      </c>
      <c r="AF21" s="25"/>
      <c r="AG21">
        <f t="shared" si="2"/>
        <v>96.714303768682143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0.51029999999999998</v>
      </c>
      <c r="E22">
        <f>GT_NG!S22</f>
        <v>-1.0000000000000002E-2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19.99907445971586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-25</v>
      </c>
      <c r="AA22" s="76">
        <f>STOA!K22</f>
        <v>102.36999999999999</v>
      </c>
      <c r="AB22" s="76">
        <f>-STOA!Q22</f>
        <v>0</v>
      </c>
      <c r="AC22">
        <f t="shared" si="0"/>
        <v>1.1550706910337174</v>
      </c>
      <c r="AD22">
        <f t="shared" si="1"/>
        <v>96.714303768682143</v>
      </c>
      <c r="AE22">
        <f>'IDT-1'!E22</f>
        <v>0</v>
      </c>
      <c r="AF22" s="25"/>
      <c r="AG22">
        <f t="shared" si="2"/>
        <v>96.714303768682143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0.51029999999999998</v>
      </c>
      <c r="E23">
        <f>GT_NG!S23</f>
        <v>-1.0000000000000002E-2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19.99907445971586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-20</v>
      </c>
      <c r="AA23" s="76">
        <f>STOA!K23</f>
        <v>102.36999999999999</v>
      </c>
      <c r="AB23" s="76">
        <f>-STOA!Q23</f>
        <v>0</v>
      </c>
      <c r="AC23">
        <f t="shared" si="0"/>
        <v>1.1157640996206959</v>
      </c>
      <c r="AD23">
        <f t="shared" si="1"/>
        <v>101.75361036009517</v>
      </c>
      <c r="AE23">
        <f>'IDT-1'!E23</f>
        <v>0</v>
      </c>
      <c r="AF23" s="25"/>
      <c r="AG23">
        <f t="shared" si="2"/>
        <v>101.75361036009517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0.56862000000000001</v>
      </c>
      <c r="E24">
        <f>GT_NG!S24</f>
        <v>-1.0000000000000002E-2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19.99907445971586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-20</v>
      </c>
      <c r="AA24" s="76">
        <f>STOA!K24</f>
        <v>102.36999999999999</v>
      </c>
      <c r="AB24" s="76">
        <f>-STOA!Q24</f>
        <v>0</v>
      </c>
      <c r="AC24">
        <f t="shared" si="0"/>
        <v>1.116218995620696</v>
      </c>
      <c r="AD24">
        <f t="shared" si="1"/>
        <v>101.81147546409515</v>
      </c>
      <c r="AE24">
        <f>'IDT-1'!E24</f>
        <v>0</v>
      </c>
      <c r="AF24" s="25"/>
      <c r="AG24">
        <f t="shared" si="2"/>
        <v>101.81147546409515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0.56862000000000001</v>
      </c>
      <c r="E25">
        <f>GT_NG!S25</f>
        <v>-1.0000000000000002E-2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19.99907445971586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-15</v>
      </c>
      <c r="AA25" s="76">
        <f>STOA!K25</f>
        <v>102.36999999999999</v>
      </c>
      <c r="AB25" s="76">
        <f>-STOA!Q25</f>
        <v>0</v>
      </c>
      <c r="AC25">
        <f t="shared" si="0"/>
        <v>1.0769124042076743</v>
      </c>
      <c r="AD25">
        <f t="shared" si="1"/>
        <v>106.85078205550818</v>
      </c>
      <c r="AE25">
        <f>'IDT-1'!E25</f>
        <v>0</v>
      </c>
      <c r="AF25" s="25"/>
      <c r="AG25">
        <f t="shared" si="2"/>
        <v>106.85078205550818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0.56862000000000001</v>
      </c>
      <c r="E26">
        <f>GT_NG!S26</f>
        <v>-1.0000000000000002E-2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19.99907445971586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102.36999999999999</v>
      </c>
      <c r="AB26" s="76">
        <f>-STOA!Q26</f>
        <v>0</v>
      </c>
      <c r="AC26">
        <f t="shared" si="0"/>
        <v>1.0769124042076743</v>
      </c>
      <c r="AD26">
        <f t="shared" si="1"/>
        <v>106.85078205550818</v>
      </c>
      <c r="AE26">
        <f>'IDT-1'!E26</f>
        <v>0</v>
      </c>
      <c r="AF26" s="25"/>
      <c r="AG26">
        <f t="shared" si="2"/>
        <v>106.85078205550818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0.56862000000000001</v>
      </c>
      <c r="E27">
        <f>GT_NG!S27</f>
        <v>-1.0000000000000002E-2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19.99907445971586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-55</v>
      </c>
      <c r="AA27" s="76">
        <f>STOA!K27</f>
        <v>154.29000000000002</v>
      </c>
      <c r="AB27" s="76">
        <f>-STOA!Q27</f>
        <v>0</v>
      </c>
      <c r="AC27">
        <f t="shared" si="0"/>
        <v>1.796341135511847</v>
      </c>
      <c r="AD27">
        <f t="shared" si="1"/>
        <v>118.05135332420403</v>
      </c>
      <c r="AE27">
        <f>'IDT-1'!E27</f>
        <v>0</v>
      </c>
      <c r="AF27" s="25"/>
      <c r="AG27">
        <f t="shared" si="2"/>
        <v>118.05135332420403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0.56862000000000001</v>
      </c>
      <c r="E28">
        <f>GT_NG!S28</f>
        <v>-1.0000000000000002E-2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20.001151887762671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-55</v>
      </c>
      <c r="AA28" s="76">
        <f>STOA!K28</f>
        <v>154.29000000000002</v>
      </c>
      <c r="AB28" s="76">
        <f>-STOA!Q28</f>
        <v>0</v>
      </c>
      <c r="AC28">
        <f t="shared" si="0"/>
        <v>1.7963573394506123</v>
      </c>
      <c r="AD28">
        <f t="shared" si="1"/>
        <v>118.05341454831209</v>
      </c>
      <c r="AE28">
        <f>'IDT-1'!E28</f>
        <v>0</v>
      </c>
      <c r="AF28" s="25"/>
      <c r="AG28">
        <f t="shared" si="2"/>
        <v>118.05341454831209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0.56862000000000001</v>
      </c>
      <c r="E29">
        <f>GT_NG!S29</f>
        <v>-1.0000000000000002E-2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19.999146065496777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-50</v>
      </c>
      <c r="AA29" s="76">
        <f>STOA!K29</f>
        <v>154.29000000000002</v>
      </c>
      <c r="AB29" s="76">
        <f>-STOA!Q29</f>
        <v>0</v>
      </c>
      <c r="AC29">
        <f t="shared" si="0"/>
        <v>1.7570351026239166</v>
      </c>
      <c r="AD29">
        <f t="shared" si="1"/>
        <v>123.09073096287288</v>
      </c>
      <c r="AE29">
        <f>'IDT-1'!E29</f>
        <v>0</v>
      </c>
      <c r="AF29" s="25"/>
      <c r="AG29">
        <f t="shared" si="2"/>
        <v>123.09073096287288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0.56862000000000001</v>
      </c>
      <c r="E30">
        <f>GT_NG!S30</f>
        <v>-1.0000000000000002E-2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19.999146065496777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-50</v>
      </c>
      <c r="AA30" s="76">
        <f>STOA!K30</f>
        <v>154.29000000000002</v>
      </c>
      <c r="AB30" s="76">
        <f>-STOA!Q30</f>
        <v>0</v>
      </c>
      <c r="AC30">
        <f t="shared" si="0"/>
        <v>1.7570351026239166</v>
      </c>
      <c r="AD30">
        <f t="shared" si="1"/>
        <v>123.09073096287288</v>
      </c>
      <c r="AE30">
        <f>'IDT-1'!E30</f>
        <v>0</v>
      </c>
      <c r="AF30" s="25"/>
      <c r="AG30">
        <f t="shared" si="2"/>
        <v>123.09073096287288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0.56862000000000001</v>
      </c>
      <c r="E31">
        <f>GT_NG!S31</f>
        <v>-1.0000000000000002E-2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19.999682312763085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-40</v>
      </c>
      <c r="AA31" s="76">
        <f>STOA!K31</f>
        <v>154.29000000000002</v>
      </c>
      <c r="AB31" s="76">
        <f>-STOA!Q31</f>
        <v>0</v>
      </c>
      <c r="AC31">
        <f t="shared" si="0"/>
        <v>1.6784261025265508</v>
      </c>
      <c r="AD31">
        <f t="shared" si="1"/>
        <v>133.16987621023657</v>
      </c>
      <c r="AE31">
        <f>'IDT-1'!E31</f>
        <v>0</v>
      </c>
      <c r="AF31" s="25"/>
      <c r="AG31">
        <f t="shared" si="2"/>
        <v>133.16987621023657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0.56862000000000001</v>
      </c>
      <c r="E32">
        <f>GT_NG!S32</f>
        <v>-1.0000000000000002E-2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-40</v>
      </c>
      <c r="AA32" s="76">
        <f>STOA!K32</f>
        <v>154.29000000000002</v>
      </c>
      <c r="AB32" s="76">
        <f>-STOA!Q32</f>
        <v>0</v>
      </c>
      <c r="AC32">
        <f t="shared" si="0"/>
        <v>1.6755425804869988</v>
      </c>
      <c r="AD32">
        <f t="shared" si="1"/>
        <v>132.80307741951304</v>
      </c>
      <c r="AE32">
        <f>'IDT-1'!E32</f>
        <v>0</v>
      </c>
      <c r="AF32" s="25"/>
      <c r="AG32">
        <f t="shared" si="2"/>
        <v>132.80307741951304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0.56862000000000001</v>
      </c>
      <c r="E33">
        <f>GT_NG!S33</f>
        <v>-1.0000000000000002E-2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19.999658426198714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-30</v>
      </c>
      <c r="AA33" s="76">
        <f>STOA!K33</f>
        <v>154.29000000000002</v>
      </c>
      <c r="AB33" s="76">
        <f>-STOA!Q33</f>
        <v>0</v>
      </c>
      <c r="AC33">
        <f t="shared" si="0"/>
        <v>1.5998127333853054</v>
      </c>
      <c r="AD33">
        <f t="shared" si="1"/>
        <v>143.24846569281343</v>
      </c>
      <c r="AE33">
        <f>'IDT-1'!E33</f>
        <v>0</v>
      </c>
      <c r="AF33" s="25"/>
      <c r="AG33">
        <f t="shared" si="2"/>
        <v>143.24846569281343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0.56862000000000001</v>
      </c>
      <c r="E34">
        <f>GT_NG!S34</f>
        <v>-1.0000000000000002E-2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19.999658426198714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-30</v>
      </c>
      <c r="AA34" s="76">
        <f>STOA!K34</f>
        <v>154.29000000000002</v>
      </c>
      <c r="AB34" s="76">
        <f>-STOA!Q34</f>
        <v>0</v>
      </c>
      <c r="AC34">
        <f t="shared" si="0"/>
        <v>1.5998127333853054</v>
      </c>
      <c r="AD34">
        <f t="shared" si="1"/>
        <v>143.24846569281343</v>
      </c>
      <c r="AE34">
        <f>'IDT-1'!E34</f>
        <v>0</v>
      </c>
      <c r="AF34" s="25"/>
      <c r="AG34">
        <f t="shared" si="2"/>
        <v>143.24846569281343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0.56862000000000001</v>
      </c>
      <c r="E35">
        <f>GT_NG!S35</f>
        <v>-1.0000000000000002E-2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19.999658426198714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-20</v>
      </c>
      <c r="AA35" s="76">
        <f>STOA!K35</f>
        <v>154.29000000000002</v>
      </c>
      <c r="AB35" s="76">
        <f>-STOA!Q35</f>
        <v>0</v>
      </c>
      <c r="AC35">
        <f t="shared" si="0"/>
        <v>1.5211995505592624</v>
      </c>
      <c r="AD35">
        <f t="shared" si="1"/>
        <v>153.32707887563947</v>
      </c>
      <c r="AE35">
        <f>'IDT-1'!E35</f>
        <v>0</v>
      </c>
      <c r="AF35" s="25"/>
      <c r="AG35">
        <f t="shared" si="2"/>
        <v>153.32707887563947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0.56862000000000001</v>
      </c>
      <c r="E36">
        <f>GT_NG!S36</f>
        <v>-1.0416666666666666E-2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19.999658426198714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-20</v>
      </c>
      <c r="AA36" s="76">
        <f>STOA!K36</f>
        <v>154.29000000000002</v>
      </c>
      <c r="AB36" s="76">
        <f>-STOA!Q36</f>
        <v>0</v>
      </c>
      <c r="AC36">
        <f t="shared" si="0"/>
        <v>1.5212028261085468</v>
      </c>
      <c r="AD36">
        <f t="shared" si="1"/>
        <v>153.32665893342352</v>
      </c>
      <c r="AE36">
        <f>'IDT-1'!E36</f>
        <v>0</v>
      </c>
      <c r="AF36" s="25"/>
      <c r="AG36">
        <f t="shared" si="2"/>
        <v>153.32665893342352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0.56862000000000001</v>
      </c>
      <c r="E37">
        <f>GT_NG!S37</f>
        <v>-1.0416666666666666E-2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19.999643827078046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-15</v>
      </c>
      <c r="AA37" s="76">
        <f>STOA!K37</f>
        <v>154.29000000000002</v>
      </c>
      <c r="AB37" s="76">
        <f>-STOA!Q37</f>
        <v>0</v>
      </c>
      <c r="AC37">
        <f t="shared" si="0"/>
        <v>1.481896120822384</v>
      </c>
      <c r="AD37">
        <f t="shared" si="1"/>
        <v>158.36595103958899</v>
      </c>
      <c r="AE37">
        <f>'IDT-1'!E37</f>
        <v>0</v>
      </c>
      <c r="AF37" s="25"/>
      <c r="AG37">
        <f t="shared" si="2"/>
        <v>158.36595103958899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0.56862000000000001</v>
      </c>
      <c r="E38">
        <f>GT_NG!S38</f>
        <v>-1.0416666666666666E-2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19.999643827078046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-10</v>
      </c>
      <c r="AA38" s="76">
        <f>STOA!K38</f>
        <v>154.29000000000002</v>
      </c>
      <c r="AB38" s="76">
        <f>-STOA!Q38</f>
        <v>0</v>
      </c>
      <c r="AC38">
        <f t="shared" si="0"/>
        <v>1.4425895294093625</v>
      </c>
      <c r="AD38">
        <f t="shared" si="1"/>
        <v>163.40525763100203</v>
      </c>
      <c r="AE38">
        <f>'IDT-1'!E38</f>
        <v>0</v>
      </c>
      <c r="AF38" s="25"/>
      <c r="AG38">
        <f t="shared" si="2"/>
        <v>163.40525763100203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0.56862000000000001</v>
      </c>
      <c r="E39">
        <f>GT_NG!S39</f>
        <v>-1.0416666666666666E-2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-10</v>
      </c>
      <c r="AA39" s="76">
        <f>STOA!K39</f>
        <v>129.47999999999999</v>
      </c>
      <c r="AB39" s="76">
        <f>-STOA!Q39</f>
        <v>0</v>
      </c>
      <c r="AC39">
        <f t="shared" si="0"/>
        <v>1.2490743075581536</v>
      </c>
      <c r="AD39">
        <f t="shared" si="1"/>
        <v>138.78912902577517</v>
      </c>
      <c r="AE39">
        <f>'IDT-1'!E39</f>
        <v>0</v>
      </c>
      <c r="AF39" s="25"/>
      <c r="AG39">
        <f t="shared" si="2"/>
        <v>138.78912902577517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0.56862000000000001</v>
      </c>
      <c r="E40">
        <f>GT_NG!S40</f>
        <v>-1.0416666666666666E-2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-5</v>
      </c>
      <c r="AA40" s="76">
        <f>STOA!K40</f>
        <v>137.45999999999998</v>
      </c>
      <c r="AB40" s="76">
        <f>-STOA!Q40</f>
        <v>0</v>
      </c>
      <c r="AC40">
        <f t="shared" si="0"/>
        <v>1.2720117161451319</v>
      </c>
      <c r="AD40">
        <f t="shared" si="1"/>
        <v>151.74619161718817</v>
      </c>
      <c r="AE40">
        <f>'IDT-1'!E40</f>
        <v>0</v>
      </c>
      <c r="AF40" s="25"/>
      <c r="AG40">
        <f t="shared" si="2"/>
        <v>151.74619161718817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0.56862000000000001</v>
      </c>
      <c r="E41">
        <f>GT_NG!S41</f>
        <v>-1.0416666666666666E-2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19.999109567695118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-5</v>
      </c>
      <c r="AA41" s="76">
        <f>STOA!K41</f>
        <v>141.5</v>
      </c>
      <c r="AB41" s="76">
        <f>-STOA!Q41</f>
        <v>0</v>
      </c>
      <c r="AC41">
        <f t="shared" si="0"/>
        <v>1.3035167707731541</v>
      </c>
      <c r="AD41">
        <f t="shared" si="1"/>
        <v>155.75379613025532</v>
      </c>
      <c r="AE41">
        <f>'IDT-1'!E41</f>
        <v>0</v>
      </c>
      <c r="AF41" s="25"/>
      <c r="AG41">
        <f t="shared" si="2"/>
        <v>155.75379613025532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0.56862000000000001</v>
      </c>
      <c r="E42">
        <f>GT_NG!S42</f>
        <v>-1.0416666666666666E-2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19.99907445971586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-5</v>
      </c>
      <c r="AA42" s="76">
        <f>STOA!K42</f>
        <v>143.13</v>
      </c>
      <c r="AB42" s="76">
        <f>-STOA!Q42</f>
        <v>0</v>
      </c>
      <c r="AC42">
        <f t="shared" si="0"/>
        <v>1.3162304969309155</v>
      </c>
      <c r="AD42">
        <f t="shared" si="1"/>
        <v>157.37104729611826</v>
      </c>
      <c r="AE42">
        <f>'IDT-1'!E42</f>
        <v>0</v>
      </c>
      <c r="AF42" s="25"/>
      <c r="AG42">
        <f t="shared" si="2"/>
        <v>157.37104729611826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0.56862000000000001</v>
      </c>
      <c r="E43">
        <f>GT_NG!S43</f>
        <v>-1.0416666666666666E-2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19.99907445971586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-5</v>
      </c>
      <c r="AA43" s="76">
        <f>STOA!K43</f>
        <v>147.64999999999998</v>
      </c>
      <c r="AB43" s="76">
        <f>-STOA!Q43</f>
        <v>0</v>
      </c>
      <c r="AC43">
        <f t="shared" si="0"/>
        <v>1.3514864969309155</v>
      </c>
      <c r="AD43">
        <f t="shared" si="1"/>
        <v>161.85579129611827</v>
      </c>
      <c r="AE43">
        <f>'IDT-1'!E43</f>
        <v>0</v>
      </c>
      <c r="AF43" s="25"/>
      <c r="AG43">
        <f t="shared" si="2"/>
        <v>161.85579129611827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0.56862000000000001</v>
      </c>
      <c r="E44">
        <f>GT_NG!S44</f>
        <v>-1.0416666666666666E-2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19.99907445971586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-5</v>
      </c>
      <c r="AA44" s="76">
        <f>STOA!K44</f>
        <v>150.82</v>
      </c>
      <c r="AB44" s="76">
        <f>-STOA!Q44</f>
        <v>0</v>
      </c>
      <c r="AC44">
        <f t="shared" si="0"/>
        <v>1.3762124969309155</v>
      </c>
      <c r="AD44">
        <f t="shared" si="1"/>
        <v>165.00106529611827</v>
      </c>
      <c r="AE44">
        <f>'IDT-1'!E44</f>
        <v>0</v>
      </c>
      <c r="AF44" s="25"/>
      <c r="AG44">
        <f t="shared" si="2"/>
        <v>165.00106529611827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0.56862000000000001</v>
      </c>
      <c r="E45">
        <f>GT_NG!S45</f>
        <v>-1.0416666666666666E-2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19.99907445971586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-5</v>
      </c>
      <c r="AA45" s="76">
        <f>STOA!K45</f>
        <v>152.16</v>
      </c>
      <c r="AB45" s="76">
        <f>-STOA!Q45</f>
        <v>0</v>
      </c>
      <c r="AC45">
        <f t="shared" si="0"/>
        <v>1.3866644969309156</v>
      </c>
      <c r="AD45">
        <f t="shared" si="1"/>
        <v>166.33061329611829</v>
      </c>
      <c r="AE45">
        <f>'IDT-1'!E45</f>
        <v>0</v>
      </c>
      <c r="AF45" s="25"/>
      <c r="AG45">
        <f t="shared" si="2"/>
        <v>166.33061329611829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0.56862000000000001</v>
      </c>
      <c r="E46">
        <f>GT_NG!S46</f>
        <v>-1.0416666666666666E-2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19.99907445971586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-5</v>
      </c>
      <c r="AA46" s="76">
        <f>STOA!K46</f>
        <v>153.41</v>
      </c>
      <c r="AB46" s="76">
        <f>-STOA!Q46</f>
        <v>0</v>
      </c>
      <c r="AC46">
        <f t="shared" si="0"/>
        <v>1.3964144969309156</v>
      </c>
      <c r="AD46">
        <f t="shared" si="1"/>
        <v>167.57086329611829</v>
      </c>
      <c r="AE46">
        <f>'IDT-1'!E46</f>
        <v>0</v>
      </c>
      <c r="AF46" s="25"/>
      <c r="AG46">
        <f t="shared" si="2"/>
        <v>167.57086329611829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0.56862000000000001</v>
      </c>
      <c r="E47">
        <f>GT_NG!S47</f>
        <v>-1.0416666666666666E-2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19.99907445971586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-5</v>
      </c>
      <c r="AA47" s="76">
        <f>STOA!K47</f>
        <v>154.27999999999997</v>
      </c>
      <c r="AB47" s="76">
        <f>-STOA!Q47</f>
        <v>0</v>
      </c>
      <c r="AC47">
        <f t="shared" si="0"/>
        <v>1.4032004969309155</v>
      </c>
      <c r="AD47">
        <f t="shared" si="1"/>
        <v>168.43407729611826</v>
      </c>
      <c r="AE47">
        <f>'IDT-1'!E47</f>
        <v>0</v>
      </c>
      <c r="AF47" s="25"/>
      <c r="AG47">
        <f t="shared" si="2"/>
        <v>168.43407729611826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0.56862000000000001</v>
      </c>
      <c r="E48">
        <f>GT_NG!S48</f>
        <v>-1.0416666666666666E-2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19.99907445971586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-5</v>
      </c>
      <c r="AA48" s="76">
        <f>STOA!K48</f>
        <v>155.13999999999999</v>
      </c>
      <c r="AB48" s="76">
        <f>-STOA!Q48</f>
        <v>0</v>
      </c>
      <c r="AC48">
        <f t="shared" si="0"/>
        <v>1.4099084969309155</v>
      </c>
      <c r="AD48">
        <f t="shared" si="1"/>
        <v>169.28736929611827</v>
      </c>
      <c r="AE48">
        <f>'IDT-1'!E48</f>
        <v>0</v>
      </c>
      <c r="AF48" s="25"/>
      <c r="AG48">
        <f t="shared" si="2"/>
        <v>169.28736929611827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0.56862000000000001</v>
      </c>
      <c r="E49">
        <f>GT_NG!S49</f>
        <v>-1.0416666666666666E-2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19.99907445971586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-5</v>
      </c>
      <c r="AA49" s="76">
        <f>STOA!K49</f>
        <v>155.24</v>
      </c>
      <c r="AB49" s="76">
        <f>-STOA!Q49</f>
        <v>0</v>
      </c>
      <c r="AC49">
        <f t="shared" si="0"/>
        <v>1.4106884969309157</v>
      </c>
      <c r="AD49">
        <f t="shared" si="1"/>
        <v>169.3865892961183</v>
      </c>
      <c r="AE49">
        <f>'IDT-1'!E49</f>
        <v>0</v>
      </c>
      <c r="AF49" s="25"/>
      <c r="AG49">
        <f t="shared" si="2"/>
        <v>169.3865892961183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0.56862000000000001</v>
      </c>
      <c r="E50">
        <f>GT_NG!S50</f>
        <v>-1.0416666666666666E-2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19.99907445971586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-5</v>
      </c>
      <c r="AA50" s="76">
        <f>STOA!K50</f>
        <v>155.24</v>
      </c>
      <c r="AB50" s="76">
        <f>-STOA!Q50</f>
        <v>0</v>
      </c>
      <c r="AC50">
        <f t="shared" si="0"/>
        <v>1.4106884969309157</v>
      </c>
      <c r="AD50">
        <f t="shared" si="1"/>
        <v>169.3865892961183</v>
      </c>
      <c r="AE50">
        <f>'IDT-1'!E50</f>
        <v>0</v>
      </c>
      <c r="AF50" s="25"/>
      <c r="AG50">
        <f t="shared" si="2"/>
        <v>169.3865892961183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0.56862000000000001</v>
      </c>
      <c r="E51">
        <f>GT_NG!S51</f>
        <v>-1.0416666666666666E-2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19.99907445971586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-5</v>
      </c>
      <c r="AA51" s="76">
        <f>STOA!K51</f>
        <v>155.24</v>
      </c>
      <c r="AB51" s="76">
        <f>-STOA!Q51</f>
        <v>0</v>
      </c>
      <c r="AC51">
        <f t="shared" si="0"/>
        <v>1.4106884969309157</v>
      </c>
      <c r="AD51">
        <f t="shared" si="1"/>
        <v>169.3865892961183</v>
      </c>
      <c r="AE51">
        <f>'IDT-1'!E51</f>
        <v>0</v>
      </c>
      <c r="AF51" s="25"/>
      <c r="AG51">
        <f t="shared" si="2"/>
        <v>169.3865892961183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0.56862000000000001</v>
      </c>
      <c r="E52">
        <f>GT_NG!S52</f>
        <v>-1.0416666666666666E-2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19.99907445971586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-5</v>
      </c>
      <c r="AA52" s="76">
        <f>STOA!K52</f>
        <v>155.24</v>
      </c>
      <c r="AB52" s="76">
        <f>-STOA!Q52</f>
        <v>0</v>
      </c>
      <c r="AC52">
        <f t="shared" si="0"/>
        <v>1.4106884969309157</v>
      </c>
      <c r="AD52">
        <f t="shared" si="1"/>
        <v>169.3865892961183</v>
      </c>
      <c r="AE52">
        <f>'IDT-1'!E52</f>
        <v>0</v>
      </c>
      <c r="AF52" s="25"/>
      <c r="AG52">
        <f t="shared" si="2"/>
        <v>169.3865892961183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0.59292</v>
      </c>
      <c r="E53">
        <f>GT_NG!S53</f>
        <v>-1.0416666666666666E-2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19.99907445971586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-5</v>
      </c>
      <c r="AA53" s="76">
        <f>STOA!K53</f>
        <v>155.24</v>
      </c>
      <c r="AB53" s="76">
        <f>-STOA!Q53</f>
        <v>0</v>
      </c>
      <c r="AC53">
        <f t="shared" si="0"/>
        <v>1.4108780369309157</v>
      </c>
      <c r="AD53">
        <f t="shared" si="1"/>
        <v>169.41069975611828</v>
      </c>
      <c r="AE53">
        <f>'IDT-1'!E53</f>
        <v>0</v>
      </c>
      <c r="AF53" s="25"/>
      <c r="AG53">
        <f t="shared" si="2"/>
        <v>169.41069975611828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0.59292</v>
      </c>
      <c r="E54">
        <f>GT_NG!S54</f>
        <v>-1.0416666666666666E-2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19.99907445971586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-5</v>
      </c>
      <c r="AA54" s="76">
        <f>STOA!K54</f>
        <v>155.24</v>
      </c>
      <c r="AB54" s="76">
        <f>-STOA!Q54</f>
        <v>0</v>
      </c>
      <c r="AC54">
        <f t="shared" si="0"/>
        <v>1.4108780369309157</v>
      </c>
      <c r="AD54">
        <f t="shared" si="1"/>
        <v>169.41069975611828</v>
      </c>
      <c r="AE54">
        <f>'IDT-1'!E54</f>
        <v>0</v>
      </c>
      <c r="AF54" s="25"/>
      <c r="AG54">
        <f t="shared" si="2"/>
        <v>169.41069975611828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0.59292</v>
      </c>
      <c r="E55">
        <f>GT_NG!S55</f>
        <v>-1.0416666666666666E-2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19.99907445971586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-5</v>
      </c>
      <c r="AA55" s="76">
        <f>STOA!K55</f>
        <v>155.24</v>
      </c>
      <c r="AB55" s="76">
        <f>-STOA!Q55</f>
        <v>0</v>
      </c>
      <c r="AC55">
        <f t="shared" si="0"/>
        <v>1.4108780369309157</v>
      </c>
      <c r="AD55">
        <f t="shared" si="1"/>
        <v>169.41069975611828</v>
      </c>
      <c r="AE55">
        <f>'IDT-1'!E55</f>
        <v>0</v>
      </c>
      <c r="AF55" s="25"/>
      <c r="AG55">
        <f t="shared" si="2"/>
        <v>169.41069975611828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0.59292</v>
      </c>
      <c r="E56">
        <f>GT_NG!S56</f>
        <v>-1.0416666666666666E-2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19.99907445971586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-5</v>
      </c>
      <c r="AA56" s="76">
        <f>STOA!K56</f>
        <v>155.24</v>
      </c>
      <c r="AB56" s="76">
        <f>-STOA!Q56</f>
        <v>0</v>
      </c>
      <c r="AC56">
        <f t="shared" si="0"/>
        <v>1.4108780369309157</v>
      </c>
      <c r="AD56">
        <f t="shared" si="1"/>
        <v>169.41069975611828</v>
      </c>
      <c r="AE56">
        <f>'IDT-1'!E56</f>
        <v>0</v>
      </c>
      <c r="AF56" s="25"/>
      <c r="AG56">
        <f t="shared" si="2"/>
        <v>169.41069975611828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0.59292</v>
      </c>
      <c r="E57">
        <f>GT_NG!S57</f>
        <v>-1.0416666666666666E-2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19.99907445971586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-5</v>
      </c>
      <c r="AA57" s="76">
        <f>STOA!K57</f>
        <v>155.24</v>
      </c>
      <c r="AB57" s="76">
        <f>-STOA!Q57</f>
        <v>0</v>
      </c>
      <c r="AC57">
        <f t="shared" si="0"/>
        <v>1.4108780369309157</v>
      </c>
      <c r="AD57">
        <f t="shared" si="1"/>
        <v>169.41069975611828</v>
      </c>
      <c r="AE57">
        <f>'IDT-1'!E57</f>
        <v>0</v>
      </c>
      <c r="AF57" s="25"/>
      <c r="AG57">
        <f t="shared" si="2"/>
        <v>169.41069975611828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0.59292</v>
      </c>
      <c r="E58">
        <f>GT_NG!S58</f>
        <v>-1.0416666666666666E-2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19.99907445971586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-5</v>
      </c>
      <c r="AA58" s="76">
        <f>STOA!K58</f>
        <v>155.24</v>
      </c>
      <c r="AB58" s="76">
        <f>-STOA!Q58</f>
        <v>0</v>
      </c>
      <c r="AC58">
        <f t="shared" si="0"/>
        <v>1.4108780369309157</v>
      </c>
      <c r="AD58">
        <f t="shared" si="1"/>
        <v>169.41069975611828</v>
      </c>
      <c r="AE58">
        <f>'IDT-1'!E58</f>
        <v>0</v>
      </c>
      <c r="AF58" s="25"/>
      <c r="AG58">
        <f t="shared" si="2"/>
        <v>169.41069975611828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0.59292</v>
      </c>
      <c r="E59">
        <f>GT_NG!S59</f>
        <v>-1.0416666666666666E-2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19.99907445971586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-5</v>
      </c>
      <c r="AA59" s="76">
        <f>STOA!K59</f>
        <v>155.24</v>
      </c>
      <c r="AB59" s="76">
        <f>-STOA!Q59</f>
        <v>0</v>
      </c>
      <c r="AC59">
        <f t="shared" si="0"/>
        <v>1.4108780369309157</v>
      </c>
      <c r="AD59">
        <f t="shared" si="1"/>
        <v>169.41069975611828</v>
      </c>
      <c r="AE59">
        <f>'IDT-1'!E59</f>
        <v>0</v>
      </c>
      <c r="AF59" s="25"/>
      <c r="AG59">
        <f t="shared" si="2"/>
        <v>169.41069975611828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0.59292</v>
      </c>
      <c r="E60">
        <f>GT_NG!S60</f>
        <v>-1.0416666666666666E-2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19.99907445971586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-5</v>
      </c>
      <c r="AA60" s="76">
        <f>STOA!K60</f>
        <v>155.24</v>
      </c>
      <c r="AB60" s="76">
        <f>-STOA!Q60</f>
        <v>0</v>
      </c>
      <c r="AC60">
        <f t="shared" si="0"/>
        <v>1.4108780369309157</v>
      </c>
      <c r="AD60">
        <f t="shared" si="1"/>
        <v>169.41069975611828</v>
      </c>
      <c r="AE60">
        <f>'IDT-1'!E60</f>
        <v>0</v>
      </c>
      <c r="AF60" s="25"/>
      <c r="AG60">
        <f t="shared" si="2"/>
        <v>169.41069975611828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0.59292</v>
      </c>
      <c r="E61">
        <f>GT_NG!S61</f>
        <v>-1.0416666666666666E-2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19.99907445971586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-5</v>
      </c>
      <c r="AA61" s="76">
        <f>STOA!K61</f>
        <v>155.24</v>
      </c>
      <c r="AB61" s="76">
        <f>-STOA!Q61</f>
        <v>0</v>
      </c>
      <c r="AC61">
        <f t="shared" si="0"/>
        <v>1.4108780369309157</v>
      </c>
      <c r="AD61">
        <f t="shared" si="1"/>
        <v>169.41069975611828</v>
      </c>
      <c r="AE61">
        <f>'IDT-1'!E61</f>
        <v>0</v>
      </c>
      <c r="AF61" s="25"/>
      <c r="AG61">
        <f t="shared" si="2"/>
        <v>169.41069975611828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0.59292</v>
      </c>
      <c r="E62">
        <f>GT_NG!S62</f>
        <v>-1.0416666666666666E-2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19.99907445971586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-5</v>
      </c>
      <c r="AA62" s="76">
        <f>STOA!K62</f>
        <v>155.24</v>
      </c>
      <c r="AB62" s="76">
        <f>-STOA!Q62</f>
        <v>0</v>
      </c>
      <c r="AC62">
        <f t="shared" si="0"/>
        <v>1.4108780369309157</v>
      </c>
      <c r="AD62">
        <f t="shared" si="1"/>
        <v>169.41069975611828</v>
      </c>
      <c r="AE62">
        <f>'IDT-1'!E62</f>
        <v>0</v>
      </c>
      <c r="AF62" s="25"/>
      <c r="AG62">
        <f t="shared" si="2"/>
        <v>169.41069975611828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0.59292</v>
      </c>
      <c r="E63">
        <f>GT_NG!S63</f>
        <v>-1.0416666666666666E-2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19.99907445971586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-5</v>
      </c>
      <c r="AA63" s="76">
        <f>STOA!K63</f>
        <v>155.24</v>
      </c>
      <c r="AB63" s="76">
        <f>-STOA!Q63</f>
        <v>0</v>
      </c>
      <c r="AC63">
        <f t="shared" si="0"/>
        <v>1.4108780369309157</v>
      </c>
      <c r="AD63">
        <f t="shared" si="1"/>
        <v>169.41069975611828</v>
      </c>
      <c r="AE63">
        <f>'IDT-1'!E63</f>
        <v>0</v>
      </c>
      <c r="AF63" s="25"/>
      <c r="AG63">
        <f t="shared" si="2"/>
        <v>169.41069975611828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0.59292</v>
      </c>
      <c r="E64">
        <f>GT_NG!S64</f>
        <v>-1.0416666666666666E-2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19.99907445971586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-5</v>
      </c>
      <c r="AA64" s="76">
        <f>STOA!K64</f>
        <v>155.24</v>
      </c>
      <c r="AB64" s="76">
        <f>-STOA!Q64</f>
        <v>0</v>
      </c>
      <c r="AC64">
        <f t="shared" si="0"/>
        <v>1.4108780369309157</v>
      </c>
      <c r="AD64">
        <f t="shared" si="1"/>
        <v>169.41069975611828</v>
      </c>
      <c r="AE64">
        <f>'IDT-1'!E64</f>
        <v>0</v>
      </c>
      <c r="AF64" s="25"/>
      <c r="AG64">
        <f t="shared" si="2"/>
        <v>169.41069975611828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0.59292</v>
      </c>
      <c r="E65">
        <f>GT_NG!S65</f>
        <v>-1.0416666666666666E-2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19.99907445971586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-5</v>
      </c>
      <c r="AA65" s="76">
        <f>STOA!K65</f>
        <v>155.24</v>
      </c>
      <c r="AB65" s="76">
        <f>-STOA!Q65</f>
        <v>0</v>
      </c>
      <c r="AC65">
        <f t="shared" si="0"/>
        <v>1.4108780369309157</v>
      </c>
      <c r="AD65">
        <f t="shared" si="1"/>
        <v>169.41069975611828</v>
      </c>
      <c r="AE65">
        <f>'IDT-1'!E65</f>
        <v>0</v>
      </c>
      <c r="AF65" s="25"/>
      <c r="AG65">
        <f t="shared" si="2"/>
        <v>169.41069975611828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0.59292</v>
      </c>
      <c r="E66">
        <f>GT_NG!S66</f>
        <v>-1.0416666666666666E-2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19.99907445971586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-5</v>
      </c>
      <c r="AA66" s="76">
        <f>STOA!K66</f>
        <v>155.24</v>
      </c>
      <c r="AB66" s="76">
        <f>-STOA!Q66</f>
        <v>0</v>
      </c>
      <c r="AC66">
        <f t="shared" si="0"/>
        <v>1.4108780369309157</v>
      </c>
      <c r="AD66">
        <f t="shared" si="1"/>
        <v>169.41069975611828</v>
      </c>
      <c r="AE66">
        <f>'IDT-1'!E66</f>
        <v>0</v>
      </c>
      <c r="AF66" s="25"/>
      <c r="AG66">
        <f t="shared" si="2"/>
        <v>169.41069975611828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0.59292</v>
      </c>
      <c r="E67">
        <f>GT_NG!S67</f>
        <v>-1.0416666666666666E-2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19.99907445971586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-5</v>
      </c>
      <c r="AA67" s="76">
        <f>STOA!K67</f>
        <v>151.58999999999997</v>
      </c>
      <c r="AB67" s="76">
        <f>-STOA!Q67</f>
        <v>0</v>
      </c>
      <c r="AC67">
        <f t="shared" si="0"/>
        <v>1.3824080369309155</v>
      </c>
      <c r="AD67">
        <f t="shared" si="1"/>
        <v>165.78916975611824</v>
      </c>
      <c r="AE67">
        <f>'IDT-1'!E67</f>
        <v>0</v>
      </c>
      <c r="AF67" s="25"/>
      <c r="AG67">
        <f t="shared" si="2"/>
        <v>165.78916975611824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0.59292</v>
      </c>
      <c r="E68">
        <f>GT_NG!S68</f>
        <v>-1.0416666666666666E-2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19.99907445971586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-5</v>
      </c>
      <c r="AA68" s="76">
        <f>STOA!K68</f>
        <v>143.51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1.3193840369309158</v>
      </c>
      <c r="AD68">
        <f t="shared" ref="AD68:AD98" si="4">SUM(B68:AB68,AI68:AV68)-AC68</f>
        <v>157.77219375611824</v>
      </c>
      <c r="AE68">
        <f>'IDT-1'!E68</f>
        <v>0</v>
      </c>
      <c r="AF68" s="25"/>
      <c r="AG68">
        <f t="shared" ref="AG68:AG98" si="5">SUM(AD68:AF68)</f>
        <v>157.77219375611824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0.59292</v>
      </c>
      <c r="E69">
        <f>GT_NG!S69</f>
        <v>-1.0416666666666666E-2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19.99907445971586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-55</v>
      </c>
      <c r="AA69" s="76">
        <f>STOA!K69</f>
        <v>187.17000000000002</v>
      </c>
      <c r="AB69" s="76">
        <f>-STOA!Q69</f>
        <v>0</v>
      </c>
      <c r="AC69">
        <f t="shared" si="3"/>
        <v>2.0529979510611316</v>
      </c>
      <c r="AD69">
        <f t="shared" si="4"/>
        <v>150.69857984198805</v>
      </c>
      <c r="AE69">
        <f>'IDT-1'!E69</f>
        <v>0</v>
      </c>
      <c r="AF69" s="25"/>
      <c r="AG69">
        <f t="shared" si="5"/>
        <v>150.69857984198805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0.59292</v>
      </c>
      <c r="E70">
        <f>GT_NG!S70</f>
        <v>-1.0416666666666666E-2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19.99907445971586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-55</v>
      </c>
      <c r="AA70" s="76">
        <f>STOA!K70</f>
        <v>179.67000000000002</v>
      </c>
      <c r="AB70" s="76">
        <f>-STOA!Q70</f>
        <v>0</v>
      </c>
      <c r="AC70">
        <f t="shared" si="3"/>
        <v>1.9944979510611316</v>
      </c>
      <c r="AD70">
        <f t="shared" si="4"/>
        <v>143.25707984198806</v>
      </c>
      <c r="AE70">
        <f>'IDT-1'!E70</f>
        <v>0</v>
      </c>
      <c r="AF70" s="25"/>
      <c r="AG70">
        <f t="shared" si="5"/>
        <v>143.25707984198806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0.59292</v>
      </c>
      <c r="E71">
        <f>GT_NG!S71</f>
        <v>-1.0416666666666666E-2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19.99907445971586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-20</v>
      </c>
      <c r="AA71" s="76">
        <f>STOA!K71</f>
        <v>154.29000000000002</v>
      </c>
      <c r="AB71" s="76">
        <f>-STOA!Q71</f>
        <v>0</v>
      </c>
      <c r="AC71">
        <f t="shared" si="3"/>
        <v>1.5213878111699806</v>
      </c>
      <c r="AD71">
        <f t="shared" si="4"/>
        <v>153.35018998187923</v>
      </c>
      <c r="AE71">
        <f>'IDT-1'!E71</f>
        <v>0</v>
      </c>
      <c r="AF71" s="25"/>
      <c r="AG71">
        <f t="shared" si="5"/>
        <v>153.35018998187923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0.59292</v>
      </c>
      <c r="E72">
        <f>GT_NG!S72</f>
        <v>-1.0416666666666666E-2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19.99907445971586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-20</v>
      </c>
      <c r="AA72" s="76">
        <f>STOA!K72</f>
        <v>154.29000000000002</v>
      </c>
      <c r="AB72" s="76">
        <f>-STOA!Q72</f>
        <v>0</v>
      </c>
      <c r="AC72">
        <f t="shared" si="3"/>
        <v>1.5213878111699806</v>
      </c>
      <c r="AD72">
        <f t="shared" si="4"/>
        <v>153.35018998187923</v>
      </c>
      <c r="AE72">
        <f>'IDT-1'!E72</f>
        <v>0</v>
      </c>
      <c r="AF72" s="25"/>
      <c r="AG72">
        <f t="shared" si="5"/>
        <v>153.35018998187923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0.59292</v>
      </c>
      <c r="E73">
        <f>GT_NG!S73</f>
        <v>-1.0416666666666666E-2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-20</v>
      </c>
      <c r="AA73" s="76">
        <f>STOA!K73</f>
        <v>154.29000000000002</v>
      </c>
      <c r="AB73" s="76">
        <f>-STOA!Q73</f>
        <v>0</v>
      </c>
      <c r="AC73">
        <f t="shared" si="3"/>
        <v>1.5213950303841968</v>
      </c>
      <c r="AD73">
        <f t="shared" si="4"/>
        <v>153.35110830294917</v>
      </c>
      <c r="AE73">
        <f>'IDT-1'!E73</f>
        <v>0</v>
      </c>
      <c r="AF73" s="25"/>
      <c r="AG73">
        <f t="shared" si="5"/>
        <v>153.35110830294917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0.59292</v>
      </c>
      <c r="E74">
        <f>GT_NG!S74</f>
        <v>-1.0416666666666666E-2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-20</v>
      </c>
      <c r="AA74" s="76">
        <f>STOA!K74</f>
        <v>154.29000000000002</v>
      </c>
      <c r="AB74" s="76">
        <f>-STOA!Q74</f>
        <v>0</v>
      </c>
      <c r="AC74">
        <f t="shared" si="3"/>
        <v>1.5213950303841968</v>
      </c>
      <c r="AD74">
        <f t="shared" si="4"/>
        <v>153.35110830294917</v>
      </c>
      <c r="AE74">
        <f>'IDT-1'!E74</f>
        <v>0</v>
      </c>
      <c r="AF74" s="25"/>
      <c r="AG74">
        <f t="shared" si="5"/>
        <v>153.35110830294917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0.59292</v>
      </c>
      <c r="E75">
        <f>GT_NG!S75</f>
        <v>-1.0416666666666666E-2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20.000000000000004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-20</v>
      </c>
      <c r="AA75" s="76">
        <f>STOA!K75</f>
        <v>154.29000000000002</v>
      </c>
      <c r="AB75" s="76">
        <f>-STOA!Q75</f>
        <v>0</v>
      </c>
      <c r="AC75">
        <f t="shared" si="3"/>
        <v>1.5213950303841968</v>
      </c>
      <c r="AD75">
        <f t="shared" si="4"/>
        <v>153.35110830294917</v>
      </c>
      <c r="AE75">
        <f>'IDT-1'!E75</f>
        <v>0</v>
      </c>
      <c r="AF75" s="25"/>
      <c r="AG75">
        <f t="shared" si="5"/>
        <v>153.35110830294917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0.59292</v>
      </c>
      <c r="E76">
        <f>GT_NG!S76</f>
        <v>-1.0416666666666666E-2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20.000000000000004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-20</v>
      </c>
      <c r="AA76" s="76">
        <f>STOA!K76</f>
        <v>154.29000000000002</v>
      </c>
      <c r="AB76" s="76">
        <f>-STOA!Q76</f>
        <v>0</v>
      </c>
      <c r="AC76">
        <f t="shared" si="3"/>
        <v>1.5213950303841968</v>
      </c>
      <c r="AD76">
        <f t="shared" si="4"/>
        <v>153.35110830294917</v>
      </c>
      <c r="AE76">
        <f>'IDT-1'!E76</f>
        <v>0</v>
      </c>
      <c r="AF76" s="25"/>
      <c r="AG76">
        <f t="shared" si="5"/>
        <v>153.35110830294917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0.59292</v>
      </c>
      <c r="E77">
        <f>GT_NG!S77</f>
        <v>-1.0416666666666666E-2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20.000000000000004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-20</v>
      </c>
      <c r="AA77" s="76">
        <f>STOA!K77</f>
        <v>154.29000000000002</v>
      </c>
      <c r="AB77" s="76">
        <f>-STOA!Q77</f>
        <v>0</v>
      </c>
      <c r="AC77">
        <f t="shared" si="3"/>
        <v>1.5213950303841968</v>
      </c>
      <c r="AD77">
        <f t="shared" si="4"/>
        <v>153.35110830294917</v>
      </c>
      <c r="AE77">
        <f>'IDT-1'!E77</f>
        <v>0</v>
      </c>
      <c r="AF77" s="25"/>
      <c r="AG77">
        <f t="shared" si="5"/>
        <v>153.35110830294917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0.59292</v>
      </c>
      <c r="E78">
        <f>GT_NG!S78</f>
        <v>-1.0416666666666666E-2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-20</v>
      </c>
      <c r="AA78" s="76">
        <f>STOA!K78</f>
        <v>154.29000000000002</v>
      </c>
      <c r="AB78" s="76">
        <f>-STOA!Q78</f>
        <v>0</v>
      </c>
      <c r="AC78">
        <f t="shared" si="3"/>
        <v>1.5213950303841968</v>
      </c>
      <c r="AD78">
        <f t="shared" si="4"/>
        <v>153.35110830294917</v>
      </c>
      <c r="AE78">
        <f>'IDT-1'!E78</f>
        <v>0</v>
      </c>
      <c r="AF78" s="25"/>
      <c r="AG78">
        <f t="shared" si="5"/>
        <v>153.35110830294917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0.59292</v>
      </c>
      <c r="E79">
        <f>GT_NG!S79</f>
        <v>-1.0416666666666666E-2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-20</v>
      </c>
      <c r="AA79" s="76">
        <f>STOA!K79</f>
        <v>154.29000000000002</v>
      </c>
      <c r="AB79" s="76">
        <f>-STOA!Q79</f>
        <v>0</v>
      </c>
      <c r="AC79">
        <f t="shared" si="3"/>
        <v>1.5213950303841968</v>
      </c>
      <c r="AD79">
        <f t="shared" si="4"/>
        <v>153.35110830294917</v>
      </c>
      <c r="AE79">
        <f>'IDT-1'!E79</f>
        <v>0</v>
      </c>
      <c r="AF79" s="25"/>
      <c r="AG79">
        <f t="shared" si="5"/>
        <v>153.35110830294917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0.59292</v>
      </c>
      <c r="E80">
        <f>GT_NG!S80</f>
        <v>-1.0416666666666666E-2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-25</v>
      </c>
      <c r="AA80" s="76">
        <f>STOA!K80</f>
        <v>154.29000000000002</v>
      </c>
      <c r="AB80" s="76">
        <f>-STOA!Q80</f>
        <v>0</v>
      </c>
      <c r="AC80">
        <f t="shared" si="3"/>
        <v>1.5607016217972183</v>
      </c>
      <c r="AD80">
        <f t="shared" si="4"/>
        <v>148.31180171153613</v>
      </c>
      <c r="AE80">
        <f>'IDT-1'!E80</f>
        <v>0</v>
      </c>
      <c r="AF80" s="25"/>
      <c r="AG80">
        <f t="shared" si="5"/>
        <v>148.31180171153613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0.59292</v>
      </c>
      <c r="E81">
        <f>GT_NG!S81</f>
        <v>-1.0416666666666666E-2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20.000000000000004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-25</v>
      </c>
      <c r="AA81" s="76">
        <f>STOA!K81</f>
        <v>154.29000000000002</v>
      </c>
      <c r="AB81" s="76">
        <f>-STOA!Q81</f>
        <v>0</v>
      </c>
      <c r="AC81">
        <f t="shared" si="3"/>
        <v>1.6393148046232615</v>
      </c>
      <c r="AD81">
        <f t="shared" si="4"/>
        <v>138.23318852871009</v>
      </c>
      <c r="AE81">
        <f>'IDT-1'!E81</f>
        <v>0</v>
      </c>
      <c r="AF81" s="25"/>
      <c r="AG81">
        <f t="shared" si="5"/>
        <v>138.23318852871009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-10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0.59292</v>
      </c>
      <c r="E82">
        <f>GT_NG!S82</f>
        <v>-1.0416666666666666E-2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20.000000000000004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-25</v>
      </c>
      <c r="AA82" s="76">
        <f>STOA!K82</f>
        <v>154.29000000000002</v>
      </c>
      <c r="AB82" s="76">
        <f>-STOA!Q82</f>
        <v>0</v>
      </c>
      <c r="AC82">
        <f t="shared" si="3"/>
        <v>1.6393148046232615</v>
      </c>
      <c r="AD82">
        <f t="shared" si="4"/>
        <v>138.23318852871009</v>
      </c>
      <c r="AE82">
        <f>'IDT-1'!E82</f>
        <v>0</v>
      </c>
      <c r="AF82" s="25"/>
      <c r="AG82">
        <f t="shared" si="5"/>
        <v>138.23318852871009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-10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0.59292</v>
      </c>
      <c r="E83">
        <f>GT_NG!S83</f>
        <v>-1.0416666666666666E-2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20.000925454629584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-35</v>
      </c>
      <c r="AA83" s="76">
        <f>STOA!K83</f>
        <v>154.29000000000002</v>
      </c>
      <c r="AB83" s="76">
        <f>-STOA!Q83</f>
        <v>0</v>
      </c>
      <c r="AC83">
        <f t="shared" si="3"/>
        <v>1.7179352059954154</v>
      </c>
      <c r="AD83">
        <f t="shared" si="4"/>
        <v>128.15549358196753</v>
      </c>
      <c r="AE83">
        <f>'IDT-1'!E83</f>
        <v>0</v>
      </c>
      <c r="AF83" s="25"/>
      <c r="AG83">
        <f t="shared" si="5"/>
        <v>128.15549358196753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-10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0.59292</v>
      </c>
      <c r="E84">
        <f>GT_NG!S84</f>
        <v>-1.0416666666666666E-2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20.000925454629584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-35</v>
      </c>
      <c r="AA84" s="76">
        <f>STOA!K84</f>
        <v>154.29000000000002</v>
      </c>
      <c r="AB84" s="76">
        <f>-STOA!Q84</f>
        <v>0</v>
      </c>
      <c r="AC84">
        <f t="shared" si="3"/>
        <v>1.7179352059954154</v>
      </c>
      <c r="AD84">
        <f t="shared" si="4"/>
        <v>128.15549358196753</v>
      </c>
      <c r="AE84">
        <f>'IDT-1'!E84</f>
        <v>0</v>
      </c>
      <c r="AF84" s="25"/>
      <c r="AG84">
        <f t="shared" si="5"/>
        <v>128.15549358196753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-10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0.59292</v>
      </c>
      <c r="E85">
        <f>GT_NG!S85</f>
        <v>-1.0416666666666666E-2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20.000925454629584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-35</v>
      </c>
      <c r="AA85" s="76">
        <f>STOA!K85</f>
        <v>154.29000000000002</v>
      </c>
      <c r="AB85" s="76">
        <f>-STOA!Q85</f>
        <v>0</v>
      </c>
      <c r="AC85">
        <f t="shared" si="3"/>
        <v>1.7572417974084369</v>
      </c>
      <c r="AD85">
        <f t="shared" si="4"/>
        <v>123.11618699055451</v>
      </c>
      <c r="AE85">
        <f>'IDT-1'!E85</f>
        <v>0</v>
      </c>
      <c r="AF85" s="25"/>
      <c r="AG85">
        <f t="shared" si="5"/>
        <v>123.11618699055451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-15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0.59292</v>
      </c>
      <c r="E86">
        <f>GT_NG!S86</f>
        <v>-1.0416666666666666E-2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20.000925454629584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-35</v>
      </c>
      <c r="AA86" s="76">
        <f>STOA!K86</f>
        <v>154.29000000000002</v>
      </c>
      <c r="AB86" s="76">
        <f>-STOA!Q86</f>
        <v>0</v>
      </c>
      <c r="AC86">
        <f t="shared" si="3"/>
        <v>1.7572417974084369</v>
      </c>
      <c r="AD86">
        <f t="shared" si="4"/>
        <v>123.11618699055451</v>
      </c>
      <c r="AE86">
        <f>'IDT-1'!E86</f>
        <v>0</v>
      </c>
      <c r="AF86" s="25"/>
      <c r="AG86">
        <f t="shared" si="5"/>
        <v>123.11618699055451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-15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0.59292</v>
      </c>
      <c r="E87">
        <f>GT_NG!S87</f>
        <v>-1.0416666666666666E-2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20.000925454629584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102.36999999999999</v>
      </c>
      <c r="AB87" s="76">
        <f>-STOA!Q87</f>
        <v>0</v>
      </c>
      <c r="AC87">
        <f t="shared" si="3"/>
        <v>1.006367792973847</v>
      </c>
      <c r="AD87">
        <f t="shared" si="4"/>
        <v>115.94706099498906</v>
      </c>
      <c r="AE87">
        <f>'IDT-1'!E87</f>
        <v>0</v>
      </c>
      <c r="AF87" s="25"/>
      <c r="AG87">
        <f t="shared" si="5"/>
        <v>115.94706099498906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-6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0.59292</v>
      </c>
      <c r="E88">
        <f>GT_NG!S88</f>
        <v>-1.0416666666666666E-2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20.000925454629584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102.36999999999999</v>
      </c>
      <c r="AB88" s="76">
        <f>-STOA!Q88</f>
        <v>0</v>
      </c>
      <c r="AC88">
        <f t="shared" si="3"/>
        <v>1.006367792973847</v>
      </c>
      <c r="AD88">
        <f t="shared" si="4"/>
        <v>115.94706099498906</v>
      </c>
      <c r="AE88">
        <f>'IDT-1'!E88</f>
        <v>0</v>
      </c>
      <c r="AF88" s="25"/>
      <c r="AG88">
        <f t="shared" si="5"/>
        <v>115.94706099498906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-6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0.59292</v>
      </c>
      <c r="E89">
        <f>GT_NG!S89</f>
        <v>-1.0416666666666666E-2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20.000925454629584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102.36999999999999</v>
      </c>
      <c r="AB89" s="76">
        <f>-STOA!Q89</f>
        <v>0</v>
      </c>
      <c r="AC89">
        <f t="shared" si="3"/>
        <v>1.006367792973847</v>
      </c>
      <c r="AD89">
        <f t="shared" si="4"/>
        <v>115.94706099498906</v>
      </c>
      <c r="AE89">
        <f>'IDT-1'!E89</f>
        <v>0</v>
      </c>
      <c r="AF89" s="25"/>
      <c r="AG89">
        <f t="shared" si="5"/>
        <v>115.94706099498906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-6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0.59292</v>
      </c>
      <c r="E90">
        <f>GT_NG!S90</f>
        <v>-1.0416666666666666E-2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20.000925454629584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102.36999999999999</v>
      </c>
      <c r="AB90" s="76">
        <f>-STOA!Q90</f>
        <v>0</v>
      </c>
      <c r="AC90">
        <f t="shared" si="3"/>
        <v>1.006367792973847</v>
      </c>
      <c r="AD90">
        <f t="shared" si="4"/>
        <v>115.94706099498906</v>
      </c>
      <c r="AE90">
        <f>'IDT-1'!E90</f>
        <v>0</v>
      </c>
      <c r="AF90" s="25"/>
      <c r="AG90">
        <f t="shared" si="5"/>
        <v>115.94706099498906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-6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0.77760000000000007</v>
      </c>
      <c r="E91">
        <f>GT_NG!S91</f>
        <v>-1.0000000000000002E-2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20.000925454629584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102.36999999999999</v>
      </c>
      <c r="AB91" s="76">
        <f>-STOA!Q91</f>
        <v>0</v>
      </c>
      <c r="AC91">
        <f t="shared" si="3"/>
        <v>1.03925029455498</v>
      </c>
      <c r="AD91">
        <f t="shared" si="4"/>
        <v>112.0992751600746</v>
      </c>
      <c r="AE91">
        <f>'IDT-1'!E91</f>
        <v>0</v>
      </c>
      <c r="AF91" s="25"/>
      <c r="AG91">
        <f t="shared" si="5"/>
        <v>112.0992751600746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-10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1.1955600000000002</v>
      </c>
      <c r="E92">
        <f>GT_NG!S92</f>
        <v>-1.0000000000000002E-2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20.000925454629584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102.36999999999999</v>
      </c>
      <c r="AB92" s="76">
        <f>-STOA!Q92</f>
        <v>0</v>
      </c>
      <c r="AC92">
        <f t="shared" si="3"/>
        <v>1.04251038255498</v>
      </c>
      <c r="AD92">
        <f t="shared" si="4"/>
        <v>112.5139750720746</v>
      </c>
      <c r="AE92">
        <f>'IDT-1'!E92</f>
        <v>0</v>
      </c>
      <c r="AF92" s="25"/>
      <c r="AG92">
        <f t="shared" si="5"/>
        <v>112.5139750720746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-10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1.1955600000000002</v>
      </c>
      <c r="E93">
        <f>GT_NG!S93</f>
        <v>-1.0000000000000002E-2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20.000925454629584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102.36999999999999</v>
      </c>
      <c r="AB93" s="76">
        <f>-STOA!Q93</f>
        <v>0</v>
      </c>
      <c r="AC93">
        <f t="shared" si="3"/>
        <v>1.0818169739680015</v>
      </c>
      <c r="AD93">
        <f t="shared" si="4"/>
        <v>107.47466848066158</v>
      </c>
      <c r="AE93">
        <f>'IDT-1'!E93</f>
        <v>0</v>
      </c>
      <c r="AF93" s="25"/>
      <c r="AG93">
        <f t="shared" si="5"/>
        <v>107.47466848066158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-15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1.1955600000000002</v>
      </c>
      <c r="E94">
        <f>GT_NG!S94</f>
        <v>-1.0000000000000002E-2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20.000925454629584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102.36999999999999</v>
      </c>
      <c r="AB94" s="76">
        <f>-STOA!Q94</f>
        <v>0</v>
      </c>
      <c r="AC94">
        <f t="shared" si="3"/>
        <v>1.0818169739680015</v>
      </c>
      <c r="AD94">
        <f t="shared" si="4"/>
        <v>107.47466848066158</v>
      </c>
      <c r="AE94">
        <f>'IDT-1'!E94</f>
        <v>0</v>
      </c>
      <c r="AF94" s="25"/>
      <c r="AG94">
        <f t="shared" si="5"/>
        <v>107.47466848066158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1.1955600000000002</v>
      </c>
      <c r="E95">
        <f>GT_NG!S95</f>
        <v>-1.0000000000000002E-2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20.000925454629584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102.36999999999999</v>
      </c>
      <c r="AB95" s="76">
        <f>-STOA!Q95</f>
        <v>0</v>
      </c>
      <c r="AC95">
        <f t="shared" si="3"/>
        <v>1.0818169739680015</v>
      </c>
      <c r="AD95">
        <f t="shared" si="4"/>
        <v>107.47466848066158</v>
      </c>
      <c r="AE95">
        <f>'IDT-1'!E95</f>
        <v>0</v>
      </c>
      <c r="AF95" s="25"/>
      <c r="AG95">
        <f t="shared" si="5"/>
        <v>107.47466848066158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1.1955600000000002</v>
      </c>
      <c r="E96">
        <f>GT_NG!S96</f>
        <v>-1.0000000000000002E-2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20.000925454629584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-10</v>
      </c>
      <c r="AA96" s="76">
        <f>STOA!K96</f>
        <v>102.36999999999999</v>
      </c>
      <c r="AB96" s="76">
        <f>-STOA!Q96</f>
        <v>0</v>
      </c>
      <c r="AC96">
        <f t="shared" si="3"/>
        <v>1.1604301567940445</v>
      </c>
      <c r="AD96">
        <f t="shared" si="4"/>
        <v>97.396055297835531</v>
      </c>
      <c r="AE96">
        <f>'IDT-1'!E96</f>
        <v>0</v>
      </c>
      <c r="AF96" s="25"/>
      <c r="AG96">
        <f t="shared" si="5"/>
        <v>97.396055297835531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-15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1.1955600000000002</v>
      </c>
      <c r="E97">
        <f>GT_NG!S97</f>
        <v>-1.0000000000000002E-2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20.000925454629584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102.36999999999999</v>
      </c>
      <c r="AB97" s="76">
        <f>-STOA!Q97</f>
        <v>0</v>
      </c>
      <c r="AC97">
        <f t="shared" si="3"/>
        <v>1.1604301567940445</v>
      </c>
      <c r="AD97">
        <f t="shared" si="4"/>
        <v>97.396055297835531</v>
      </c>
      <c r="AE97">
        <f>'IDT-1'!E97</f>
        <v>0</v>
      </c>
      <c r="AF97" s="25"/>
      <c r="AG97">
        <f t="shared" si="5"/>
        <v>97.396055297835531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1.1955600000000002</v>
      </c>
      <c r="E98">
        <f>GT_NG!S98</f>
        <v>-1.0000000000000002E-2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20.000925454629584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-10</v>
      </c>
      <c r="AA98" s="76">
        <f>STOA!K98</f>
        <v>102.36999999999999</v>
      </c>
      <c r="AB98" s="76">
        <f>-STOA!Q98</f>
        <v>0</v>
      </c>
      <c r="AC98">
        <f t="shared" si="3"/>
        <v>1.1604301567940445</v>
      </c>
      <c r="AD98">
        <f t="shared" si="4"/>
        <v>97.396055297835531</v>
      </c>
      <c r="AE98">
        <f>'IDT-1'!E98</f>
        <v>0</v>
      </c>
      <c r="AF98" s="25"/>
      <c r="AG98">
        <f t="shared" si="5"/>
        <v>97.396055297835531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-2.4572916666666645E-4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0.47866463185771208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-0.40875</v>
      </c>
      <c r="AA99" s="76">
        <f t="shared" si="6"/>
        <v>3.2316825000000042</v>
      </c>
      <c r="AB99" s="76">
        <f t="shared" si="6"/>
        <v>0</v>
      </c>
      <c r="AC99">
        <f t="shared" si="6"/>
        <v>3.2671637457107966E-2</v>
      </c>
      <c r="AD99">
        <f t="shared" si="6"/>
        <v>3.2323922002339387</v>
      </c>
      <c r="AE99">
        <f t="shared" si="6"/>
        <v>0</v>
      </c>
      <c r="AG99">
        <f t="shared" si="6"/>
        <v>3.2323922002339387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-5.0999999999999997E-2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45716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0.11395980547196888</v>
      </c>
      <c r="AD3">
        <f>SUM(B3:AB3,AI3:AV3)-AC3</f>
        <v>14.496271665293271</v>
      </c>
      <c r="AE3">
        <f>'IDT-1'!D3</f>
        <v>0</v>
      </c>
      <c r="AF3" s="25"/>
      <c r="AG3">
        <f>SUM(AD3:AF3)</f>
        <v>14.496271665293271</v>
      </c>
      <c r="AI3" s="35">
        <f>PXIL!L3</f>
        <v>0</v>
      </c>
      <c r="AJ3" s="35">
        <f>PXIL!R3</f>
        <v>0</v>
      </c>
      <c r="AK3" s="35">
        <f>RTM_IEX!L3</f>
        <v>9.61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0.11395980547196888</v>
      </c>
      <c r="AD4">
        <f t="shared" ref="AD4:AD67" si="1">SUM(B4:AB4,AI4:AV4)-AC4</f>
        <v>14.496271665293271</v>
      </c>
      <c r="AE4">
        <f>'IDT-1'!D4</f>
        <v>0</v>
      </c>
      <c r="AF4" s="25"/>
      <c r="AG4">
        <f t="shared" ref="AG4:AG67" si="2">SUM(AD4:AF4)</f>
        <v>14.496271665293271</v>
      </c>
      <c r="AI4" s="35">
        <f>PXIL!L4</f>
        <v>0</v>
      </c>
      <c r="AJ4" s="35">
        <f>PXIL!R4</f>
        <v>0</v>
      </c>
      <c r="AK4" s="35">
        <f>RTM_IEX!L4</f>
        <v>9.61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0.11395980547196888</v>
      </c>
      <c r="AD5">
        <f t="shared" si="1"/>
        <v>14.496271665293271</v>
      </c>
      <c r="AE5">
        <f>'IDT-1'!D5</f>
        <v>0</v>
      </c>
      <c r="AF5" s="25"/>
      <c r="AG5">
        <f t="shared" si="2"/>
        <v>14.496271665293271</v>
      </c>
      <c r="AI5" s="35">
        <f>PXIL!L5</f>
        <v>0</v>
      </c>
      <c r="AJ5" s="35">
        <f>PXIL!R5</f>
        <v>0</v>
      </c>
      <c r="AK5" s="35">
        <f>RTM_IEX!L5</f>
        <v>9.61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0.11021580547196888</v>
      </c>
      <c r="AD6">
        <f t="shared" si="1"/>
        <v>14.020015665293274</v>
      </c>
      <c r="AE6">
        <f>'IDT-1'!D6</f>
        <v>0</v>
      </c>
      <c r="AF6" s="25"/>
      <c r="AG6">
        <f t="shared" si="2"/>
        <v>14.020015665293274</v>
      </c>
      <c r="AI6" s="35">
        <f>PXIL!L6</f>
        <v>0</v>
      </c>
      <c r="AJ6" s="35">
        <f>PXIL!R6</f>
        <v>0</v>
      </c>
      <c r="AK6" s="35">
        <f>RTM_IEX!L6</f>
        <v>9.1300000000000008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0.11021580547196888</v>
      </c>
      <c r="AD7">
        <f t="shared" si="1"/>
        <v>14.020015665293274</v>
      </c>
      <c r="AE7">
        <f>'IDT-1'!D7</f>
        <v>0</v>
      </c>
      <c r="AF7" s="25"/>
      <c r="AG7">
        <f t="shared" si="2"/>
        <v>14.020015665293274</v>
      </c>
      <c r="AI7" s="35">
        <f>PXIL!L7</f>
        <v>0</v>
      </c>
      <c r="AJ7" s="35">
        <f>PXIL!R7</f>
        <v>0</v>
      </c>
      <c r="AK7" s="35">
        <f>RTM_IEX!L7</f>
        <v>9.1300000000000008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0.11021580547196888</v>
      </c>
      <c r="AD8">
        <f t="shared" si="1"/>
        <v>14.020015665293274</v>
      </c>
      <c r="AE8">
        <f>'IDT-1'!D8</f>
        <v>0</v>
      </c>
      <c r="AF8" s="25"/>
      <c r="AG8">
        <f t="shared" si="2"/>
        <v>14.020015665293274</v>
      </c>
      <c r="AI8" s="35">
        <f>PXIL!L8</f>
        <v>0</v>
      </c>
      <c r="AJ8" s="35">
        <f>PXIL!R8</f>
        <v>0</v>
      </c>
      <c r="AK8" s="35">
        <f>RTM_IEX!L8</f>
        <v>9.1300000000000008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0.11021580547196888</v>
      </c>
      <c r="AD9">
        <f t="shared" si="1"/>
        <v>14.020015665293274</v>
      </c>
      <c r="AE9">
        <f>'IDT-1'!D9</f>
        <v>0</v>
      </c>
      <c r="AF9" s="25"/>
      <c r="AG9">
        <f t="shared" si="2"/>
        <v>14.020015665293274</v>
      </c>
      <c r="AI9" s="35">
        <f>PXIL!L9</f>
        <v>0</v>
      </c>
      <c r="AJ9" s="35">
        <f>PXIL!R9</f>
        <v>0</v>
      </c>
      <c r="AK9" s="35">
        <f>RTM_IEX!L9</f>
        <v>9.1300000000000008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0.11021580547196888</v>
      </c>
      <c r="AD10">
        <f t="shared" si="1"/>
        <v>14.020015665293274</v>
      </c>
      <c r="AE10">
        <f>'IDT-1'!D10</f>
        <v>0</v>
      </c>
      <c r="AF10" s="25"/>
      <c r="AG10">
        <f t="shared" si="2"/>
        <v>14.020015665293274</v>
      </c>
      <c r="AI10" s="35">
        <f>PXIL!L10</f>
        <v>0</v>
      </c>
      <c r="AJ10" s="35">
        <f>PXIL!R10</f>
        <v>0</v>
      </c>
      <c r="AK10" s="35">
        <f>RTM_IEX!L10</f>
        <v>9.1300000000000008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0.11021580547196888</v>
      </c>
      <c r="AD11">
        <f t="shared" si="1"/>
        <v>14.020015665293274</v>
      </c>
      <c r="AE11">
        <f>'IDT-1'!D11</f>
        <v>0</v>
      </c>
      <c r="AF11" s="25"/>
      <c r="AG11">
        <f t="shared" si="2"/>
        <v>14.020015665293274</v>
      </c>
      <c r="AI11" s="35">
        <f>PXIL!L11</f>
        <v>0</v>
      </c>
      <c r="AJ11" s="35">
        <f>PXIL!R11</f>
        <v>0</v>
      </c>
      <c r="AK11" s="35">
        <f>RTM_IEX!L11</f>
        <v>9.1300000000000008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0.11021580547196888</v>
      </c>
      <c r="AD12">
        <f t="shared" si="1"/>
        <v>14.020015665293274</v>
      </c>
      <c r="AE12">
        <f>'IDT-1'!D12</f>
        <v>0</v>
      </c>
      <c r="AF12" s="25"/>
      <c r="AG12">
        <f t="shared" si="2"/>
        <v>14.020015665293274</v>
      </c>
      <c r="AI12" s="35">
        <f>PXIL!L12</f>
        <v>0</v>
      </c>
      <c r="AJ12" s="35">
        <f>PXIL!R12</f>
        <v>0</v>
      </c>
      <c r="AK12" s="35">
        <f>RTM_IEX!L12</f>
        <v>9.1300000000000008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0.11021580547196888</v>
      </c>
      <c r="AD13">
        <f t="shared" si="1"/>
        <v>14.020015665293274</v>
      </c>
      <c r="AE13">
        <f>'IDT-1'!D13</f>
        <v>0</v>
      </c>
      <c r="AF13" s="25"/>
      <c r="AG13">
        <f t="shared" si="2"/>
        <v>14.020015665293274</v>
      </c>
      <c r="AI13" s="35">
        <f>PXIL!L13</f>
        <v>0</v>
      </c>
      <c r="AJ13" s="35">
        <f>PXIL!R13</f>
        <v>0</v>
      </c>
      <c r="AK13" s="35">
        <f>RTM_IEX!L13</f>
        <v>9.1300000000000008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0.10647180547196888</v>
      </c>
      <c r="AD14">
        <f t="shared" si="1"/>
        <v>13.543759665293273</v>
      </c>
      <c r="AE14">
        <f>'IDT-1'!D14</f>
        <v>0</v>
      </c>
      <c r="AF14" s="25"/>
      <c r="AG14">
        <f t="shared" si="2"/>
        <v>13.543759665293273</v>
      </c>
      <c r="AI14" s="35">
        <f>PXIL!L14</f>
        <v>0</v>
      </c>
      <c r="AJ14" s="35">
        <f>PXIL!R14</f>
        <v>0</v>
      </c>
      <c r="AK14" s="35">
        <f>RTM_IEX!L14</f>
        <v>8.65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0.10647180547196888</v>
      </c>
      <c r="AD15">
        <f t="shared" si="1"/>
        <v>13.543759665293273</v>
      </c>
      <c r="AE15">
        <f>'IDT-1'!D15</f>
        <v>0</v>
      </c>
      <c r="AF15" s="25"/>
      <c r="AG15">
        <f t="shared" si="2"/>
        <v>13.543759665293273</v>
      </c>
      <c r="AI15" s="35">
        <f>PXIL!L15</f>
        <v>0</v>
      </c>
      <c r="AJ15" s="35">
        <f>PXIL!R15</f>
        <v>0</v>
      </c>
      <c r="AK15" s="35">
        <f>RTM_IEX!L15</f>
        <v>8.65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0.10647180547196888</v>
      </c>
      <c r="AD16">
        <f t="shared" si="1"/>
        <v>13.543759665293273</v>
      </c>
      <c r="AE16">
        <f>'IDT-1'!D16</f>
        <v>0</v>
      </c>
      <c r="AF16" s="25"/>
      <c r="AG16">
        <f t="shared" si="2"/>
        <v>13.543759665293273</v>
      </c>
      <c r="AI16" s="35">
        <f>PXIL!L16</f>
        <v>0</v>
      </c>
      <c r="AJ16" s="35">
        <f>PXIL!R16</f>
        <v>0</v>
      </c>
      <c r="AK16" s="35">
        <f>RTM_IEX!L16</f>
        <v>8.65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0.10647180547196888</v>
      </c>
      <c r="AD17">
        <f t="shared" si="1"/>
        <v>13.543759665293273</v>
      </c>
      <c r="AE17">
        <f>'IDT-1'!D17</f>
        <v>0</v>
      </c>
      <c r="AF17" s="25"/>
      <c r="AG17">
        <f t="shared" si="2"/>
        <v>13.543759665293273</v>
      </c>
      <c r="AI17" s="35">
        <f>PXIL!L17</f>
        <v>0</v>
      </c>
      <c r="AJ17" s="35">
        <f>PXIL!R17</f>
        <v>0</v>
      </c>
      <c r="AK17" s="35">
        <f>RTM_IEX!L17</f>
        <v>8.65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0.10873380547196887</v>
      </c>
      <c r="AD18">
        <f t="shared" si="1"/>
        <v>13.831497665293272</v>
      </c>
      <c r="AE18">
        <f>'IDT-1'!D18</f>
        <v>0</v>
      </c>
      <c r="AF18" s="25"/>
      <c r="AG18">
        <f t="shared" si="2"/>
        <v>13.831497665293272</v>
      </c>
      <c r="AI18" s="35">
        <f>PXIL!L18</f>
        <v>0</v>
      </c>
      <c r="AJ18" s="35">
        <f>PXIL!R18</f>
        <v>0</v>
      </c>
      <c r="AK18" s="35">
        <f>RTM_IEX!L18</f>
        <v>8.94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4.9997686149289651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0.11395619519644593</v>
      </c>
      <c r="AD19">
        <f t="shared" si="1"/>
        <v>14.495812419732518</v>
      </c>
      <c r="AE19">
        <f>'IDT-1'!D19</f>
        <v>0</v>
      </c>
      <c r="AF19" s="25"/>
      <c r="AG19">
        <f t="shared" si="2"/>
        <v>14.495812419732518</v>
      </c>
      <c r="AI19" s="35">
        <f>PXIL!L19</f>
        <v>0</v>
      </c>
      <c r="AJ19" s="35">
        <f>PXIL!R19</f>
        <v>0</v>
      </c>
      <c r="AK19" s="35">
        <f>RTM_IEX!L19</f>
        <v>9.61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4.9997686149289651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0.11770019519644592</v>
      </c>
      <c r="AD20">
        <f t="shared" si="1"/>
        <v>14.972068419732517</v>
      </c>
      <c r="AE20">
        <f>'IDT-1'!D20</f>
        <v>0</v>
      </c>
      <c r="AF20" s="25"/>
      <c r="AG20">
        <f t="shared" si="2"/>
        <v>14.972068419732517</v>
      </c>
      <c r="AI20" s="35">
        <f>PXIL!L20</f>
        <v>0</v>
      </c>
      <c r="AJ20" s="35">
        <f>PXIL!R20</f>
        <v>0</v>
      </c>
      <c r="AK20" s="35">
        <f>RTM_IEX!L20</f>
        <v>10.09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4.9997686149289651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0.12144419519644592</v>
      </c>
      <c r="AD21">
        <f t="shared" si="1"/>
        <v>15.448324419732518</v>
      </c>
      <c r="AE21">
        <f>'IDT-1'!D21</f>
        <v>0</v>
      </c>
      <c r="AF21" s="25"/>
      <c r="AG21">
        <f t="shared" si="2"/>
        <v>15.448324419732518</v>
      </c>
      <c r="AI21" s="35">
        <f>PXIL!L21</f>
        <v>0</v>
      </c>
      <c r="AJ21" s="35">
        <f>PXIL!R21</f>
        <v>0</v>
      </c>
      <c r="AK21" s="35">
        <f>RTM_IEX!L21</f>
        <v>10.57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4.9997686149289651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0.12901019519644591</v>
      </c>
      <c r="AD22">
        <f t="shared" si="1"/>
        <v>16.410758419732517</v>
      </c>
      <c r="AE22">
        <f>'IDT-1'!D22</f>
        <v>0</v>
      </c>
      <c r="AF22" s="25"/>
      <c r="AG22">
        <f t="shared" si="2"/>
        <v>16.410758419732517</v>
      </c>
      <c r="AI22" s="35">
        <f>PXIL!L22</f>
        <v>0</v>
      </c>
      <c r="AJ22" s="35">
        <f>PXIL!R22</f>
        <v>0</v>
      </c>
      <c r="AK22" s="35">
        <f>RTM_IEX!L22</f>
        <v>11.54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4.9997686149289651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0.14398619519644593</v>
      </c>
      <c r="AD23">
        <f t="shared" si="1"/>
        <v>18.315782419732518</v>
      </c>
      <c r="AE23">
        <f>'IDT-1'!D23</f>
        <v>0</v>
      </c>
      <c r="AF23" s="25"/>
      <c r="AG23">
        <f t="shared" si="2"/>
        <v>18.315782419732518</v>
      </c>
      <c r="AI23" s="35">
        <f>PXIL!L23</f>
        <v>0</v>
      </c>
      <c r="AJ23" s="35">
        <f>PXIL!R23</f>
        <v>0</v>
      </c>
      <c r="AK23" s="35">
        <f>RTM_IEX!L23</f>
        <v>13.46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4.9997686149289651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0.15896219519644594</v>
      </c>
      <c r="AD24">
        <f t="shared" si="1"/>
        <v>20.220806419732522</v>
      </c>
      <c r="AE24">
        <f>'IDT-1'!D24</f>
        <v>0</v>
      </c>
      <c r="AF24" s="25"/>
      <c r="AG24">
        <f t="shared" si="2"/>
        <v>20.220806419732522</v>
      </c>
      <c r="AI24" s="35">
        <f>PXIL!L24</f>
        <v>0</v>
      </c>
      <c r="AJ24" s="35">
        <f>PXIL!R24</f>
        <v>0</v>
      </c>
      <c r="AK24" s="35">
        <f>RTM_IEX!L24</f>
        <v>15.38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4.9997686149289651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0.17393819519644593</v>
      </c>
      <c r="AD25">
        <f t="shared" si="1"/>
        <v>22.12583041973252</v>
      </c>
      <c r="AE25">
        <f>'IDT-1'!D25</f>
        <v>0</v>
      </c>
      <c r="AF25" s="25"/>
      <c r="AG25">
        <f t="shared" si="2"/>
        <v>22.12583041973252</v>
      </c>
      <c r="AI25" s="35">
        <f>PXIL!L25</f>
        <v>0</v>
      </c>
      <c r="AJ25" s="35">
        <f>PXIL!R25</f>
        <v>0</v>
      </c>
      <c r="AK25" s="35">
        <f>RTM_IEX!L25</f>
        <v>17.3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4.9997686149289651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0.19273619519644591</v>
      </c>
      <c r="AD26">
        <f t="shared" si="1"/>
        <v>24.517032419732519</v>
      </c>
      <c r="AE26">
        <f>'IDT-1'!D26</f>
        <v>0</v>
      </c>
      <c r="AF26" s="25"/>
      <c r="AG26">
        <f t="shared" si="2"/>
        <v>24.517032419732519</v>
      </c>
      <c r="AI26" s="35">
        <f>PXIL!L26</f>
        <v>0</v>
      </c>
      <c r="AJ26" s="35">
        <f>PXIL!R26</f>
        <v>0</v>
      </c>
      <c r="AK26" s="35">
        <f>RTM_IEX!L26</f>
        <v>19.71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4.9997686149289651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0.21145619519644593</v>
      </c>
      <c r="AD27">
        <f t="shared" si="1"/>
        <v>26.898312419732516</v>
      </c>
      <c r="AE27">
        <f>'IDT-1'!D27</f>
        <v>0</v>
      </c>
      <c r="AF27" s="25"/>
      <c r="AG27">
        <f t="shared" si="2"/>
        <v>26.898312419732516</v>
      </c>
      <c r="AI27" s="35">
        <f>PXIL!L27</f>
        <v>0</v>
      </c>
      <c r="AJ27" s="35">
        <f>PXIL!R27</f>
        <v>0</v>
      </c>
      <c r="AK27" s="35">
        <f>RTM_IEX!L27</f>
        <v>22.11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5.0002870509728048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0.21894823899758786</v>
      </c>
      <c r="AD28">
        <f t="shared" si="1"/>
        <v>27.851338811975218</v>
      </c>
      <c r="AE28">
        <f>'IDT-1'!D28</f>
        <v>0</v>
      </c>
      <c r="AF28" s="25"/>
      <c r="AG28">
        <f t="shared" si="2"/>
        <v>27.851338811975218</v>
      </c>
      <c r="AI28" s="35">
        <f>PXIL!L28</f>
        <v>0</v>
      </c>
      <c r="AJ28" s="35">
        <f>PXIL!R28</f>
        <v>0</v>
      </c>
      <c r="AK28" s="35">
        <f>RTM_IEX!L28</f>
        <v>23.07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4.9997865163741944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0.22643233482771871</v>
      </c>
      <c r="AD29">
        <f t="shared" si="1"/>
        <v>28.803354181546474</v>
      </c>
      <c r="AE29">
        <f>'IDT-1'!D29</f>
        <v>0</v>
      </c>
      <c r="AF29" s="25"/>
      <c r="AG29">
        <f t="shared" si="2"/>
        <v>28.803354181546474</v>
      </c>
      <c r="AI29" s="35">
        <f>PXIL!L29</f>
        <v>0</v>
      </c>
      <c r="AJ29" s="35">
        <f>PXIL!R29</f>
        <v>0</v>
      </c>
      <c r="AK29" s="35">
        <f>RTM_IEX!L29</f>
        <v>24.03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4.9997865163741944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0.22643233482771871</v>
      </c>
      <c r="AD30">
        <f t="shared" si="1"/>
        <v>28.803354181546474</v>
      </c>
      <c r="AE30">
        <f>'IDT-1'!D30</f>
        <v>0</v>
      </c>
      <c r="AF30" s="25"/>
      <c r="AG30">
        <f t="shared" si="2"/>
        <v>28.803354181546474</v>
      </c>
      <c r="AI30" s="35">
        <f>PXIL!L30</f>
        <v>0</v>
      </c>
      <c r="AJ30" s="35">
        <f>PXIL!R30</f>
        <v>0</v>
      </c>
      <c r="AK30" s="35">
        <f>RTM_IEX!L30</f>
        <v>24.03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4.9999205781907712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0.23392138050988801</v>
      </c>
      <c r="AD31">
        <f t="shared" si="1"/>
        <v>29.755999197680882</v>
      </c>
      <c r="AE31">
        <f>'IDT-1'!D31</f>
        <v>0</v>
      </c>
      <c r="AF31" s="25"/>
      <c r="AG31">
        <f t="shared" si="2"/>
        <v>29.755999197680882</v>
      </c>
      <c r="AI31" s="35">
        <f>PXIL!L31</f>
        <v>0</v>
      </c>
      <c r="AJ31" s="35">
        <f>PXIL!R31</f>
        <v>0</v>
      </c>
      <c r="AK31" s="35">
        <f>RTM_IEX!L31</f>
        <v>24.99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0.240786</v>
      </c>
      <c r="AD32">
        <f t="shared" si="1"/>
        <v>30.629214000000001</v>
      </c>
      <c r="AE32">
        <f>'IDT-1'!D32</f>
        <v>0</v>
      </c>
      <c r="AF32" s="25"/>
      <c r="AG32">
        <f t="shared" si="2"/>
        <v>30.629214000000001</v>
      </c>
      <c r="AI32" s="35">
        <f>PXIL!L32</f>
        <v>0</v>
      </c>
      <c r="AJ32" s="35">
        <f>PXIL!R32</f>
        <v>0</v>
      </c>
      <c r="AK32" s="35">
        <f>RTM_IEX!L32</f>
        <v>25.96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4.9999146065496785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0.24140933393108746</v>
      </c>
      <c r="AD33">
        <f t="shared" si="1"/>
        <v>30.708505272618588</v>
      </c>
      <c r="AE33">
        <f>'IDT-1'!D33</f>
        <v>0</v>
      </c>
      <c r="AF33" s="25"/>
      <c r="AG33">
        <f t="shared" si="2"/>
        <v>30.708505272618588</v>
      </c>
      <c r="AI33" s="35">
        <f>PXIL!L33</f>
        <v>0</v>
      </c>
      <c r="AJ33" s="35">
        <f>PXIL!R33</f>
        <v>0</v>
      </c>
      <c r="AK33" s="35">
        <f>RTM_IEX!L33</f>
        <v>25.95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4.9999146065496785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0.24148733393108748</v>
      </c>
      <c r="AD34">
        <f t="shared" si="1"/>
        <v>30.718427272618595</v>
      </c>
      <c r="AE34">
        <f>'IDT-1'!D34</f>
        <v>0</v>
      </c>
      <c r="AF34" s="25"/>
      <c r="AG34">
        <f t="shared" si="2"/>
        <v>30.718427272618595</v>
      </c>
      <c r="AI34" s="35">
        <f>PXIL!L34</f>
        <v>0</v>
      </c>
      <c r="AJ34" s="35">
        <f>PXIL!R34</f>
        <v>0</v>
      </c>
      <c r="AK34" s="35">
        <f>RTM_IEX!L34</f>
        <v>25.96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4.9999146065496785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0.23618333393108748</v>
      </c>
      <c r="AD35">
        <f t="shared" si="1"/>
        <v>30.043731272618594</v>
      </c>
      <c r="AE35">
        <f>'IDT-1'!D35</f>
        <v>0</v>
      </c>
      <c r="AF35" s="25"/>
      <c r="AG35">
        <f t="shared" si="2"/>
        <v>30.043731272618594</v>
      </c>
      <c r="AI35" s="35">
        <f>PXIL!L35</f>
        <v>0</v>
      </c>
      <c r="AJ35" s="35">
        <f>PXIL!R35</f>
        <v>0</v>
      </c>
      <c r="AK35" s="35">
        <f>RTM_IEX!L35</f>
        <v>25.28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4.9999146065496785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0.23392133393108747</v>
      </c>
      <c r="AD36">
        <f t="shared" si="1"/>
        <v>29.755993272618589</v>
      </c>
      <c r="AE36">
        <f>'IDT-1'!D36</f>
        <v>0</v>
      </c>
      <c r="AF36" s="25"/>
      <c r="AG36">
        <f t="shared" si="2"/>
        <v>29.755993272618589</v>
      </c>
      <c r="AI36" s="35">
        <f>PXIL!L36</f>
        <v>0</v>
      </c>
      <c r="AJ36" s="35">
        <f>PXIL!R36</f>
        <v>0</v>
      </c>
      <c r="AK36" s="35">
        <f>RTM_IEX!L36</f>
        <v>24.99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4.9999109567695115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0.23017730546280221</v>
      </c>
      <c r="AD37">
        <f t="shared" si="1"/>
        <v>29.27973365130671</v>
      </c>
      <c r="AE37">
        <f>'IDT-1'!D37</f>
        <v>0</v>
      </c>
      <c r="AF37" s="25"/>
      <c r="AG37">
        <f t="shared" si="2"/>
        <v>29.27973365130671</v>
      </c>
      <c r="AI37" s="35">
        <f>PXIL!L37</f>
        <v>0</v>
      </c>
      <c r="AJ37" s="35">
        <f>PXIL!R37</f>
        <v>0</v>
      </c>
      <c r="AK37" s="35">
        <f>RTM_IEX!L37</f>
        <v>24.51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4.9999109567695115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0.22643330546280219</v>
      </c>
      <c r="AD38">
        <f t="shared" si="1"/>
        <v>28.803477651306711</v>
      </c>
      <c r="AE38">
        <f>'IDT-1'!D38</f>
        <v>0</v>
      </c>
      <c r="AF38" s="25"/>
      <c r="AG38">
        <f t="shared" si="2"/>
        <v>28.803477651306711</v>
      </c>
      <c r="AI38" s="35">
        <f>PXIL!L38</f>
        <v>0</v>
      </c>
      <c r="AJ38" s="35">
        <f>PXIL!R38</f>
        <v>0</v>
      </c>
      <c r="AK38" s="35">
        <f>RTM_IEX!L38</f>
        <v>24.03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0.226434</v>
      </c>
      <c r="AD39">
        <f t="shared" si="1"/>
        <v>28.803566</v>
      </c>
      <c r="AE39">
        <f>'IDT-1'!D39</f>
        <v>0</v>
      </c>
      <c r="AF39" s="25"/>
      <c r="AG39">
        <f t="shared" si="2"/>
        <v>28.803566</v>
      </c>
      <c r="AI39" s="35">
        <f>PXIL!L39</f>
        <v>0</v>
      </c>
      <c r="AJ39" s="35">
        <f>PXIL!R39</f>
        <v>0</v>
      </c>
      <c r="AK39" s="35">
        <f>RTM_IEX!L39</f>
        <v>24.03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0.22346999999999997</v>
      </c>
      <c r="AD40">
        <f t="shared" si="1"/>
        <v>28.42653</v>
      </c>
      <c r="AE40">
        <f>'IDT-1'!D40</f>
        <v>0</v>
      </c>
      <c r="AF40" s="25"/>
      <c r="AG40">
        <f t="shared" si="2"/>
        <v>28.42653</v>
      </c>
      <c r="AI40" s="35">
        <f>PXIL!L40</f>
        <v>0</v>
      </c>
      <c r="AJ40" s="35">
        <f>PXIL!R40</f>
        <v>0</v>
      </c>
      <c r="AK40" s="35">
        <f>RTM_IEX!L40</f>
        <v>23.65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4.9997773919237796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0.21894426365700548</v>
      </c>
      <c r="AD41">
        <f t="shared" si="1"/>
        <v>27.850833128266775</v>
      </c>
      <c r="AE41">
        <f>'IDT-1'!D41</f>
        <v>0</v>
      </c>
      <c r="AF41" s="25"/>
      <c r="AG41">
        <f t="shared" si="2"/>
        <v>27.850833128266775</v>
      </c>
      <c r="AI41" s="35">
        <f>PXIL!L41</f>
        <v>0</v>
      </c>
      <c r="AJ41" s="35">
        <f>PXIL!R41</f>
        <v>0</v>
      </c>
      <c r="AK41" s="35">
        <f>RTM_IEX!L41</f>
        <v>23.07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4.9997686149289651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0.21894419519644592</v>
      </c>
      <c r="AD42">
        <f t="shared" si="1"/>
        <v>27.850824419732518</v>
      </c>
      <c r="AE42">
        <f>'IDT-1'!D42</f>
        <v>0</v>
      </c>
      <c r="AF42" s="25"/>
      <c r="AG42">
        <f t="shared" si="2"/>
        <v>27.850824419732518</v>
      </c>
      <c r="AI42" s="35">
        <f>PXIL!L42</f>
        <v>0</v>
      </c>
      <c r="AJ42" s="35">
        <f>PXIL!R42</f>
        <v>0</v>
      </c>
      <c r="AK42" s="35">
        <f>RTM_IEX!L42</f>
        <v>23.07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4.9997686149289651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0.21067619519644593</v>
      </c>
      <c r="AD43">
        <f t="shared" si="1"/>
        <v>26.799092419732521</v>
      </c>
      <c r="AE43">
        <f>'IDT-1'!D43</f>
        <v>0</v>
      </c>
      <c r="AF43" s="25"/>
      <c r="AG43">
        <f t="shared" si="2"/>
        <v>26.799092419732521</v>
      </c>
      <c r="AI43" s="35">
        <f>PXIL!L43</f>
        <v>0</v>
      </c>
      <c r="AJ43" s="35">
        <f>PXIL!R43</f>
        <v>0</v>
      </c>
      <c r="AK43" s="35">
        <f>RTM_IEX!L43</f>
        <v>22.01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4.9997686149289651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0.21145619519644593</v>
      </c>
      <c r="AD44">
        <f t="shared" si="1"/>
        <v>26.898312419732516</v>
      </c>
      <c r="AE44">
        <f>'IDT-1'!D44</f>
        <v>0</v>
      </c>
      <c r="AF44" s="25"/>
      <c r="AG44">
        <f t="shared" si="2"/>
        <v>26.898312419732516</v>
      </c>
      <c r="AI44" s="35">
        <f>PXIL!L44</f>
        <v>0</v>
      </c>
      <c r="AJ44" s="35">
        <f>PXIL!R44</f>
        <v>0</v>
      </c>
      <c r="AK44" s="35">
        <f>RTM_IEX!L44</f>
        <v>22.11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4.9997686149289651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0.21145619519644593</v>
      </c>
      <c r="AD45">
        <f t="shared" si="1"/>
        <v>26.898312419732516</v>
      </c>
      <c r="AE45">
        <f>'IDT-1'!D45</f>
        <v>0</v>
      </c>
      <c r="AF45" s="25"/>
      <c r="AG45">
        <f t="shared" si="2"/>
        <v>26.898312419732516</v>
      </c>
      <c r="AI45" s="35">
        <f>PXIL!L45</f>
        <v>0</v>
      </c>
      <c r="AJ45" s="35">
        <f>PXIL!R45</f>
        <v>0</v>
      </c>
      <c r="AK45" s="35">
        <f>RTM_IEX!L45</f>
        <v>22.11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4.9997686149289651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0.20849219519644593</v>
      </c>
      <c r="AD46">
        <f t="shared" si="1"/>
        <v>26.521276419732519</v>
      </c>
      <c r="AE46">
        <f>'IDT-1'!D46</f>
        <v>0</v>
      </c>
      <c r="AF46" s="25"/>
      <c r="AG46">
        <f t="shared" si="2"/>
        <v>26.521276419732519</v>
      </c>
      <c r="AI46" s="35">
        <f>PXIL!L46</f>
        <v>0</v>
      </c>
      <c r="AJ46" s="35">
        <f>PXIL!R46</f>
        <v>0</v>
      </c>
      <c r="AK46" s="35">
        <f>RTM_IEX!L46</f>
        <v>21.73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4.9997686149289651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0.19648019519644594</v>
      </c>
      <c r="AD47">
        <f t="shared" si="1"/>
        <v>24.993288419732519</v>
      </c>
      <c r="AE47">
        <f>'IDT-1'!D47</f>
        <v>0</v>
      </c>
      <c r="AF47" s="25"/>
      <c r="AG47">
        <f t="shared" si="2"/>
        <v>24.993288419732519</v>
      </c>
      <c r="AI47" s="35">
        <f>PXIL!L47</f>
        <v>0</v>
      </c>
      <c r="AJ47" s="35">
        <f>PXIL!R47</f>
        <v>0</v>
      </c>
      <c r="AK47" s="35">
        <f>RTM_IEX!L47</f>
        <v>20.190000000000001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4.9997686149289651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0.19648019519644594</v>
      </c>
      <c r="AD48">
        <f t="shared" si="1"/>
        <v>24.993288419732519</v>
      </c>
      <c r="AE48">
        <f>'IDT-1'!D48</f>
        <v>0</v>
      </c>
      <c r="AF48" s="25"/>
      <c r="AG48">
        <f t="shared" si="2"/>
        <v>24.993288419732519</v>
      </c>
      <c r="AI48" s="35">
        <f>PXIL!L48</f>
        <v>0</v>
      </c>
      <c r="AJ48" s="35">
        <f>PXIL!R48</f>
        <v>0</v>
      </c>
      <c r="AK48" s="35">
        <f>RTM_IEX!L48</f>
        <v>20.190000000000001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4.9997686149289651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0.19648019519644594</v>
      </c>
      <c r="AD49">
        <f t="shared" si="1"/>
        <v>24.993288419732519</v>
      </c>
      <c r="AE49">
        <f>'IDT-1'!D49</f>
        <v>0</v>
      </c>
      <c r="AF49" s="25"/>
      <c r="AG49">
        <f t="shared" si="2"/>
        <v>24.993288419732519</v>
      </c>
      <c r="AI49" s="35">
        <f>PXIL!L49</f>
        <v>0</v>
      </c>
      <c r="AJ49" s="35">
        <f>PXIL!R49</f>
        <v>0</v>
      </c>
      <c r="AK49" s="35">
        <f>RTM_IEX!L49</f>
        <v>20.190000000000001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4.9997686149289651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0.18899219519644592</v>
      </c>
      <c r="AD50">
        <f t="shared" si="1"/>
        <v>24.04077641973252</v>
      </c>
      <c r="AE50">
        <f>'IDT-1'!D50</f>
        <v>0</v>
      </c>
      <c r="AF50" s="25"/>
      <c r="AG50">
        <f t="shared" si="2"/>
        <v>24.04077641973252</v>
      </c>
      <c r="AI50" s="35">
        <f>PXIL!L50</f>
        <v>0</v>
      </c>
      <c r="AJ50" s="35">
        <f>PXIL!R50</f>
        <v>0</v>
      </c>
      <c r="AK50" s="35">
        <f>RTM_IEX!L50</f>
        <v>19.23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4.9997686149289651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0.18899219519644592</v>
      </c>
      <c r="AD51">
        <f t="shared" si="1"/>
        <v>24.04077641973252</v>
      </c>
      <c r="AE51">
        <f>'IDT-1'!D51</f>
        <v>0</v>
      </c>
      <c r="AF51" s="25"/>
      <c r="AG51">
        <f t="shared" si="2"/>
        <v>24.04077641973252</v>
      </c>
      <c r="AI51" s="35">
        <f>PXIL!L51</f>
        <v>0</v>
      </c>
      <c r="AJ51" s="35">
        <f>PXIL!R51</f>
        <v>0</v>
      </c>
      <c r="AK51" s="35">
        <f>RTM_IEX!L51</f>
        <v>19.23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4.9997686149289651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0.18524819519644592</v>
      </c>
      <c r="AD52">
        <f t="shared" si="1"/>
        <v>23.564520419732517</v>
      </c>
      <c r="AE52">
        <f>'IDT-1'!D52</f>
        <v>0</v>
      </c>
      <c r="AF52" s="25"/>
      <c r="AG52">
        <f t="shared" si="2"/>
        <v>23.564520419732517</v>
      </c>
      <c r="AI52" s="35">
        <f>PXIL!L52</f>
        <v>0</v>
      </c>
      <c r="AJ52" s="35">
        <f>PXIL!R52</f>
        <v>0</v>
      </c>
      <c r="AK52" s="35">
        <f>RTM_IEX!L52</f>
        <v>18.75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4.9997686149289651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0.18524819519644592</v>
      </c>
      <c r="AD53">
        <f t="shared" si="1"/>
        <v>23.564520419732517</v>
      </c>
      <c r="AE53">
        <f>'IDT-1'!D53</f>
        <v>0</v>
      </c>
      <c r="AF53" s="25"/>
      <c r="AG53">
        <f t="shared" si="2"/>
        <v>23.564520419732517</v>
      </c>
      <c r="AI53" s="35">
        <f>PXIL!L53</f>
        <v>0</v>
      </c>
      <c r="AJ53" s="35">
        <f>PXIL!R53</f>
        <v>0</v>
      </c>
      <c r="AK53" s="35">
        <f>RTM_IEX!L53</f>
        <v>18.75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4.9997686149289651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0.18142619519644593</v>
      </c>
      <c r="AD54">
        <f t="shared" si="1"/>
        <v>23.078342419732518</v>
      </c>
      <c r="AE54">
        <f>'IDT-1'!D54</f>
        <v>0</v>
      </c>
      <c r="AF54" s="25"/>
      <c r="AG54">
        <f t="shared" si="2"/>
        <v>23.078342419732518</v>
      </c>
      <c r="AI54" s="35">
        <f>PXIL!L54</f>
        <v>0</v>
      </c>
      <c r="AJ54" s="35">
        <f>PXIL!R54</f>
        <v>0</v>
      </c>
      <c r="AK54" s="35">
        <f>RTM_IEX!L54</f>
        <v>18.260000000000002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4.9997686149289651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0.18142619519644593</v>
      </c>
      <c r="AD55">
        <f t="shared" si="1"/>
        <v>23.078342419732518</v>
      </c>
      <c r="AE55">
        <f>'IDT-1'!D55</f>
        <v>0</v>
      </c>
      <c r="AF55" s="25"/>
      <c r="AG55">
        <f t="shared" si="2"/>
        <v>23.078342419732518</v>
      </c>
      <c r="AI55" s="35">
        <f>PXIL!L55</f>
        <v>0</v>
      </c>
      <c r="AJ55" s="35">
        <f>PXIL!R55</f>
        <v>0</v>
      </c>
      <c r="AK55" s="35">
        <f>RTM_IEX!L55</f>
        <v>18.260000000000002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4.9997686149289651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0.17393819519644593</v>
      </c>
      <c r="AD56">
        <f t="shared" si="1"/>
        <v>22.12583041973252</v>
      </c>
      <c r="AE56">
        <f>'IDT-1'!D56</f>
        <v>0</v>
      </c>
      <c r="AF56" s="25"/>
      <c r="AG56">
        <f t="shared" si="2"/>
        <v>22.12583041973252</v>
      </c>
      <c r="AI56" s="35">
        <f>PXIL!L56</f>
        <v>0</v>
      </c>
      <c r="AJ56" s="35">
        <f>PXIL!R56</f>
        <v>0</v>
      </c>
      <c r="AK56" s="35">
        <f>RTM_IEX!L56</f>
        <v>17.3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4.9997686149289651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0.17019419519644594</v>
      </c>
      <c r="AD57">
        <f t="shared" si="1"/>
        <v>21.64957441973252</v>
      </c>
      <c r="AE57">
        <f>'IDT-1'!D57</f>
        <v>0</v>
      </c>
      <c r="AF57" s="25"/>
      <c r="AG57">
        <f t="shared" si="2"/>
        <v>21.64957441973252</v>
      </c>
      <c r="AI57" s="35">
        <f>PXIL!L57</f>
        <v>0</v>
      </c>
      <c r="AJ57" s="35">
        <f>PXIL!R57</f>
        <v>0</v>
      </c>
      <c r="AK57" s="35">
        <f>RTM_IEX!L57</f>
        <v>16.82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4.9997686149289651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0.17019419519644594</v>
      </c>
      <c r="AD58">
        <f t="shared" si="1"/>
        <v>21.64957441973252</v>
      </c>
      <c r="AE58">
        <f>'IDT-1'!D58</f>
        <v>0</v>
      </c>
      <c r="AF58" s="25"/>
      <c r="AG58">
        <f t="shared" si="2"/>
        <v>21.64957441973252</v>
      </c>
      <c r="AI58" s="35">
        <f>PXIL!L58</f>
        <v>0</v>
      </c>
      <c r="AJ58" s="35">
        <f>PXIL!R58</f>
        <v>0</v>
      </c>
      <c r="AK58" s="35">
        <f>RTM_IEX!L58</f>
        <v>16.82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4.9997686149289651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0.16278419519644594</v>
      </c>
      <c r="AD59">
        <f t="shared" si="1"/>
        <v>20.706984419732521</v>
      </c>
      <c r="AE59">
        <f>'IDT-1'!D59</f>
        <v>0</v>
      </c>
      <c r="AF59" s="25"/>
      <c r="AG59">
        <f t="shared" si="2"/>
        <v>20.706984419732521</v>
      </c>
      <c r="AI59" s="35">
        <f>PXIL!L59</f>
        <v>0</v>
      </c>
      <c r="AJ59" s="35">
        <f>PXIL!R59</f>
        <v>0</v>
      </c>
      <c r="AK59" s="35">
        <f>RTM_IEX!L59</f>
        <v>15.87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4.9997686149289651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0.15896219519644594</v>
      </c>
      <c r="AD60">
        <f t="shared" si="1"/>
        <v>20.220806419732522</v>
      </c>
      <c r="AE60">
        <f>'IDT-1'!D60</f>
        <v>0</v>
      </c>
      <c r="AF60" s="25"/>
      <c r="AG60">
        <f t="shared" si="2"/>
        <v>20.220806419732522</v>
      </c>
      <c r="AI60" s="35">
        <f>PXIL!L60</f>
        <v>0</v>
      </c>
      <c r="AJ60" s="35">
        <f>PXIL!R60</f>
        <v>0</v>
      </c>
      <c r="AK60" s="35">
        <f>RTM_IEX!L60</f>
        <v>15.38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4.9997686149289651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0.15896219519644594</v>
      </c>
      <c r="AD61">
        <f t="shared" si="1"/>
        <v>20.220806419732522</v>
      </c>
      <c r="AE61">
        <f>'IDT-1'!D61</f>
        <v>0</v>
      </c>
      <c r="AF61" s="25"/>
      <c r="AG61">
        <f t="shared" si="2"/>
        <v>20.220806419732522</v>
      </c>
      <c r="AI61" s="35">
        <f>PXIL!L61</f>
        <v>0</v>
      </c>
      <c r="AJ61" s="35">
        <f>PXIL!R61</f>
        <v>0</v>
      </c>
      <c r="AK61" s="35">
        <f>RTM_IEX!L61</f>
        <v>15.38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4.9997686149289651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0.15896219519644594</v>
      </c>
      <c r="AD62">
        <f t="shared" si="1"/>
        <v>20.220806419732522</v>
      </c>
      <c r="AE62">
        <f>'IDT-1'!D62</f>
        <v>0</v>
      </c>
      <c r="AF62" s="25"/>
      <c r="AG62">
        <f t="shared" si="2"/>
        <v>20.220806419732522</v>
      </c>
      <c r="AI62" s="35">
        <f>PXIL!L62</f>
        <v>0</v>
      </c>
      <c r="AJ62" s="35">
        <f>PXIL!R62</f>
        <v>0</v>
      </c>
      <c r="AK62" s="35">
        <f>RTM_IEX!L62</f>
        <v>15.38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4.9997686149289651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0.15896219519644594</v>
      </c>
      <c r="AD63">
        <f t="shared" si="1"/>
        <v>20.220806419732522</v>
      </c>
      <c r="AE63">
        <f>'IDT-1'!D63</f>
        <v>0</v>
      </c>
      <c r="AF63" s="25"/>
      <c r="AG63">
        <f t="shared" si="2"/>
        <v>20.220806419732522</v>
      </c>
      <c r="AI63" s="35">
        <f>PXIL!L63</f>
        <v>0</v>
      </c>
      <c r="AJ63" s="35">
        <f>PXIL!R63</f>
        <v>0</v>
      </c>
      <c r="AK63" s="35">
        <f>RTM_IEX!L63</f>
        <v>15.38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4.9997686149289651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0.15896219519644594</v>
      </c>
      <c r="AD64">
        <f t="shared" si="1"/>
        <v>20.220806419732522</v>
      </c>
      <c r="AE64">
        <f>'IDT-1'!D64</f>
        <v>0</v>
      </c>
      <c r="AF64" s="25"/>
      <c r="AG64">
        <f t="shared" si="2"/>
        <v>20.220806419732522</v>
      </c>
      <c r="AI64" s="35">
        <f>PXIL!L64</f>
        <v>0</v>
      </c>
      <c r="AJ64" s="35">
        <f>PXIL!R64</f>
        <v>0</v>
      </c>
      <c r="AK64" s="35">
        <f>RTM_IEX!L64</f>
        <v>15.38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4.9997686149289651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0.15521819519644592</v>
      </c>
      <c r="AD65">
        <f t="shared" si="1"/>
        <v>19.744550419732519</v>
      </c>
      <c r="AE65">
        <f>'IDT-1'!D65</f>
        <v>0</v>
      </c>
      <c r="AF65" s="25"/>
      <c r="AG65">
        <f t="shared" si="2"/>
        <v>19.744550419732519</v>
      </c>
      <c r="AI65" s="35">
        <f>PXIL!L65</f>
        <v>0</v>
      </c>
      <c r="AJ65" s="35">
        <f>PXIL!R65</f>
        <v>0</v>
      </c>
      <c r="AK65" s="35">
        <f>RTM_IEX!L65</f>
        <v>14.9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4.9997686149289651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0.15896219519644594</v>
      </c>
      <c r="AD66">
        <f t="shared" si="1"/>
        <v>20.220806419732522</v>
      </c>
      <c r="AE66">
        <f>'IDT-1'!D66</f>
        <v>0</v>
      </c>
      <c r="AF66" s="25"/>
      <c r="AG66">
        <f t="shared" si="2"/>
        <v>20.220806419732522</v>
      </c>
      <c r="AI66" s="35">
        <f>PXIL!L66</f>
        <v>0</v>
      </c>
      <c r="AJ66" s="35">
        <f>PXIL!R66</f>
        <v>0</v>
      </c>
      <c r="AK66" s="35">
        <f>RTM_IEX!L66</f>
        <v>15.38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4.9997686149289651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0.15896219519644594</v>
      </c>
      <c r="AD67">
        <f t="shared" si="1"/>
        <v>20.220806419732522</v>
      </c>
      <c r="AE67">
        <f>'IDT-1'!D67</f>
        <v>0</v>
      </c>
      <c r="AF67" s="25"/>
      <c r="AG67">
        <f t="shared" si="2"/>
        <v>20.220806419732522</v>
      </c>
      <c r="AI67" s="35">
        <f>PXIL!L67</f>
        <v>0</v>
      </c>
      <c r="AJ67" s="35">
        <f>PXIL!R67</f>
        <v>0</v>
      </c>
      <c r="AK67" s="35">
        <f>RTM_IEX!L67</f>
        <v>15.38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4.9997686149289651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0.15896219519644594</v>
      </c>
      <c r="AD68">
        <f t="shared" ref="AD68:AD98" si="4">SUM(B68:AB68,AI68:AV68)-AC68</f>
        <v>20.220806419732522</v>
      </c>
      <c r="AE68">
        <f>'IDT-1'!D68</f>
        <v>0</v>
      </c>
      <c r="AF68" s="25"/>
      <c r="AG68">
        <f t="shared" ref="AG68:AG98" si="5">SUM(AD68:AF68)</f>
        <v>20.220806419732522</v>
      </c>
      <c r="AI68" s="35">
        <f>PXIL!L68</f>
        <v>0</v>
      </c>
      <c r="AJ68" s="35">
        <f>PXIL!R68</f>
        <v>0</v>
      </c>
      <c r="AK68" s="35">
        <f>RTM_IEX!L68</f>
        <v>15.38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4.9997686149289651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0.15147419519644592</v>
      </c>
      <c r="AD69">
        <f t="shared" si="4"/>
        <v>19.26829441973252</v>
      </c>
      <c r="AE69">
        <f>'IDT-1'!D69</f>
        <v>0</v>
      </c>
      <c r="AF69" s="25"/>
      <c r="AG69">
        <f t="shared" si="5"/>
        <v>19.26829441973252</v>
      </c>
      <c r="AI69" s="35">
        <f>PXIL!L69</f>
        <v>0</v>
      </c>
      <c r="AJ69" s="35">
        <f>PXIL!R69</f>
        <v>0</v>
      </c>
      <c r="AK69" s="35">
        <f>RTM_IEX!L69</f>
        <v>14.42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4.9997686149289651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0.15521819519644592</v>
      </c>
      <c r="AD70">
        <f t="shared" si="4"/>
        <v>19.744550419732519</v>
      </c>
      <c r="AE70">
        <f>'IDT-1'!D70</f>
        <v>0</v>
      </c>
      <c r="AF70" s="25"/>
      <c r="AG70">
        <f t="shared" si="5"/>
        <v>19.744550419732519</v>
      </c>
      <c r="AI70" s="35">
        <f>PXIL!L70</f>
        <v>0</v>
      </c>
      <c r="AJ70" s="35">
        <f>PXIL!R70</f>
        <v>0</v>
      </c>
      <c r="AK70" s="35">
        <f>RTM_IEX!L70</f>
        <v>14.9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4.9997686149289651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0.16270619519644591</v>
      </c>
      <c r="AD71">
        <f t="shared" si="4"/>
        <v>20.697062419732518</v>
      </c>
      <c r="AE71">
        <f>'IDT-1'!D71</f>
        <v>0</v>
      </c>
      <c r="AF71" s="25"/>
      <c r="AG71">
        <f t="shared" si="5"/>
        <v>20.697062419732518</v>
      </c>
      <c r="AI71" s="35">
        <f>PXIL!L71</f>
        <v>0</v>
      </c>
      <c r="AJ71" s="35">
        <f>PXIL!R71</f>
        <v>0</v>
      </c>
      <c r="AK71" s="35">
        <f>RTM_IEX!L71</f>
        <v>15.86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4.9997686149289651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0.16645019519644591</v>
      </c>
      <c r="AD72">
        <f t="shared" si="4"/>
        <v>21.173318419732517</v>
      </c>
      <c r="AE72">
        <f>'IDT-1'!D72</f>
        <v>0</v>
      </c>
      <c r="AF72" s="25"/>
      <c r="AG72">
        <f t="shared" si="5"/>
        <v>21.173318419732517</v>
      </c>
      <c r="AI72" s="35">
        <f>PXIL!L72</f>
        <v>0</v>
      </c>
      <c r="AJ72" s="35">
        <f>PXIL!R72</f>
        <v>0</v>
      </c>
      <c r="AK72" s="35">
        <f>RTM_IEX!L72</f>
        <v>16.34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0.168714</v>
      </c>
      <c r="AD73">
        <f t="shared" si="4"/>
        <v>21.461285999999998</v>
      </c>
      <c r="AE73">
        <f>'IDT-1'!D73</f>
        <v>0</v>
      </c>
      <c r="AF73" s="25"/>
      <c r="AG73">
        <f t="shared" si="5"/>
        <v>21.461285999999998</v>
      </c>
      <c r="AI73" s="35">
        <f>PXIL!L73</f>
        <v>0</v>
      </c>
      <c r="AJ73" s="35">
        <f>PXIL!R73</f>
        <v>0</v>
      </c>
      <c r="AK73" s="35">
        <f>RTM_IEX!L73</f>
        <v>16.63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0.17394000000000001</v>
      </c>
      <c r="AD74">
        <f t="shared" si="4"/>
        <v>22.126059999999999</v>
      </c>
      <c r="AE74">
        <f>'IDT-1'!D74</f>
        <v>0</v>
      </c>
      <c r="AF74" s="25"/>
      <c r="AG74">
        <f t="shared" si="5"/>
        <v>22.126059999999999</v>
      </c>
      <c r="AI74" s="35">
        <f>PXIL!L74</f>
        <v>0</v>
      </c>
      <c r="AJ74" s="35">
        <f>PXIL!R74</f>
        <v>0</v>
      </c>
      <c r="AK74" s="35">
        <f>RTM_IEX!L74</f>
        <v>17.3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5.0000000000000009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0.176202</v>
      </c>
      <c r="AD75">
        <f t="shared" si="4"/>
        <v>22.413798</v>
      </c>
      <c r="AE75">
        <f>'IDT-1'!D75</f>
        <v>0</v>
      </c>
      <c r="AF75" s="25"/>
      <c r="AG75">
        <f t="shared" si="5"/>
        <v>22.413798</v>
      </c>
      <c r="AI75" s="35">
        <f>PXIL!L75</f>
        <v>0</v>
      </c>
      <c r="AJ75" s="35">
        <f>PXIL!R75</f>
        <v>0</v>
      </c>
      <c r="AK75" s="35">
        <f>RTM_IEX!L75</f>
        <v>17.59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0.18290999999999999</v>
      </c>
      <c r="AD76">
        <f t="shared" si="4"/>
        <v>23.26709</v>
      </c>
      <c r="AE76">
        <f>'IDT-1'!D76</f>
        <v>0</v>
      </c>
      <c r="AF76" s="25"/>
      <c r="AG76">
        <f t="shared" si="5"/>
        <v>23.26709</v>
      </c>
      <c r="AI76" s="35">
        <f>PXIL!L76</f>
        <v>0</v>
      </c>
      <c r="AJ76" s="35">
        <f>PXIL!R76</f>
        <v>0</v>
      </c>
      <c r="AK76" s="35">
        <f>RTM_IEX!L76</f>
        <v>18.45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0.19117800000000001</v>
      </c>
      <c r="AD77">
        <f t="shared" si="4"/>
        <v>24.318822000000001</v>
      </c>
      <c r="AE77">
        <f>'IDT-1'!D77</f>
        <v>0</v>
      </c>
      <c r="AF77" s="25"/>
      <c r="AG77">
        <f t="shared" si="5"/>
        <v>24.318822000000001</v>
      </c>
      <c r="AI77" s="35">
        <f>PXIL!L77</f>
        <v>0</v>
      </c>
      <c r="AJ77" s="35">
        <f>PXIL!R77</f>
        <v>0</v>
      </c>
      <c r="AK77" s="35">
        <f>RTM_IEX!L77</f>
        <v>19.510000000000002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4.9999999999999991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0.188994</v>
      </c>
      <c r="AD78">
        <f t="shared" si="4"/>
        <v>24.041005999999999</v>
      </c>
      <c r="AE78">
        <f>'IDT-1'!D78</f>
        <v>0</v>
      </c>
      <c r="AF78" s="25"/>
      <c r="AG78">
        <f t="shared" si="5"/>
        <v>24.041005999999999</v>
      </c>
      <c r="AI78" s="35">
        <f>PXIL!L78</f>
        <v>0</v>
      </c>
      <c r="AJ78" s="35">
        <f>PXIL!R78</f>
        <v>0</v>
      </c>
      <c r="AK78" s="35">
        <f>RTM_IEX!L78</f>
        <v>19.23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4.9999999999999991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0.188994</v>
      </c>
      <c r="AD79">
        <f t="shared" si="4"/>
        <v>24.041005999999999</v>
      </c>
      <c r="AE79">
        <f>'IDT-1'!D79</f>
        <v>0</v>
      </c>
      <c r="AF79" s="25"/>
      <c r="AG79">
        <f t="shared" si="5"/>
        <v>24.041005999999999</v>
      </c>
      <c r="AI79" s="35">
        <f>PXIL!L79</f>
        <v>0</v>
      </c>
      <c r="AJ79" s="35">
        <f>PXIL!R79</f>
        <v>0</v>
      </c>
      <c r="AK79" s="35">
        <f>RTM_IEX!L79</f>
        <v>19.23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4.9999999999999991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0.188994</v>
      </c>
      <c r="AD80">
        <f t="shared" si="4"/>
        <v>24.041005999999999</v>
      </c>
      <c r="AE80">
        <f>'IDT-1'!D80</f>
        <v>0</v>
      </c>
      <c r="AF80" s="25"/>
      <c r="AG80">
        <f t="shared" si="5"/>
        <v>24.041005999999999</v>
      </c>
      <c r="AI80" s="35">
        <f>PXIL!L80</f>
        <v>0</v>
      </c>
      <c r="AJ80" s="35">
        <f>PXIL!R80</f>
        <v>0</v>
      </c>
      <c r="AK80" s="35">
        <f>RTM_IEX!L80</f>
        <v>19.23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0.188994</v>
      </c>
      <c r="AD81">
        <f t="shared" si="4"/>
        <v>24.041005999999999</v>
      </c>
      <c r="AE81">
        <f>'IDT-1'!D81</f>
        <v>0</v>
      </c>
      <c r="AF81" s="25"/>
      <c r="AG81">
        <f t="shared" si="5"/>
        <v>24.041005999999999</v>
      </c>
      <c r="AI81" s="35">
        <f>PXIL!L81</f>
        <v>0</v>
      </c>
      <c r="AJ81" s="35">
        <f>PXIL!R81</f>
        <v>0</v>
      </c>
      <c r="AK81" s="35">
        <f>RTM_IEX!L81</f>
        <v>19.23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0.18142800000000001</v>
      </c>
      <c r="AD82">
        <f t="shared" si="4"/>
        <v>23.078572000000001</v>
      </c>
      <c r="AE82">
        <f>'IDT-1'!D82</f>
        <v>0</v>
      </c>
      <c r="AF82" s="25"/>
      <c r="AG82">
        <f t="shared" si="5"/>
        <v>23.078572000000001</v>
      </c>
      <c r="AI82" s="35">
        <f>PXIL!L82</f>
        <v>0</v>
      </c>
      <c r="AJ82" s="35">
        <f>PXIL!R82</f>
        <v>0</v>
      </c>
      <c r="AK82" s="35">
        <f>RTM_IEX!L82</f>
        <v>18.260000000000002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5.0002313636573961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0.1739418046365277</v>
      </c>
      <c r="AD83">
        <f t="shared" si="4"/>
        <v>22.126289559020869</v>
      </c>
      <c r="AE83">
        <f>'IDT-1'!D83</f>
        <v>0</v>
      </c>
      <c r="AF83" s="25"/>
      <c r="AG83">
        <f t="shared" si="5"/>
        <v>22.126289559020869</v>
      </c>
      <c r="AI83" s="35">
        <f>PXIL!L83</f>
        <v>0</v>
      </c>
      <c r="AJ83" s="35">
        <f>PXIL!R83</f>
        <v>0</v>
      </c>
      <c r="AK83" s="35">
        <f>RTM_IEX!L83</f>
        <v>17.3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5.0002313636573961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0.1739418046365277</v>
      </c>
      <c r="AD84">
        <f t="shared" si="4"/>
        <v>22.126289559020869</v>
      </c>
      <c r="AE84">
        <f>'IDT-1'!D84</f>
        <v>0</v>
      </c>
      <c r="AF84" s="25"/>
      <c r="AG84">
        <f t="shared" si="5"/>
        <v>22.126289559020869</v>
      </c>
      <c r="AI84" s="35">
        <f>PXIL!L84</f>
        <v>0</v>
      </c>
      <c r="AJ84" s="35">
        <f>PXIL!R84</f>
        <v>0</v>
      </c>
      <c r="AK84" s="35">
        <f>RTM_IEX!L84</f>
        <v>17.3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5.0002313636573961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0.16645380463652767</v>
      </c>
      <c r="AD85">
        <f t="shared" si="4"/>
        <v>21.173777559020866</v>
      </c>
      <c r="AE85">
        <f>'IDT-1'!D85</f>
        <v>0</v>
      </c>
      <c r="AF85" s="25"/>
      <c r="AG85">
        <f t="shared" si="5"/>
        <v>21.173777559020866</v>
      </c>
      <c r="AI85" s="35">
        <f>PXIL!L85</f>
        <v>0</v>
      </c>
      <c r="AJ85" s="35">
        <f>PXIL!R85</f>
        <v>0</v>
      </c>
      <c r="AK85" s="35">
        <f>RTM_IEX!L85</f>
        <v>16.34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5.0002313636573961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0.1665318046365277</v>
      </c>
      <c r="AD86">
        <f t="shared" si="4"/>
        <v>21.183699559020869</v>
      </c>
      <c r="AE86">
        <f>'IDT-1'!D86</f>
        <v>0</v>
      </c>
      <c r="AF86" s="25"/>
      <c r="AG86">
        <f t="shared" si="5"/>
        <v>21.183699559020869</v>
      </c>
      <c r="AI86" s="35">
        <f>PXIL!L86</f>
        <v>0</v>
      </c>
      <c r="AJ86" s="35">
        <f>PXIL!R86</f>
        <v>0</v>
      </c>
      <c r="AK86" s="35">
        <f>RTM_IEX!L86</f>
        <v>16.350000000000001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5.0002313636573961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0.16645380463652767</v>
      </c>
      <c r="AD87">
        <f t="shared" si="4"/>
        <v>21.173777559020866</v>
      </c>
      <c r="AE87">
        <f>'IDT-1'!D87</f>
        <v>0</v>
      </c>
      <c r="AF87" s="25"/>
      <c r="AG87">
        <f t="shared" si="5"/>
        <v>21.173777559020866</v>
      </c>
      <c r="AI87" s="35">
        <f>PXIL!L87</f>
        <v>0</v>
      </c>
      <c r="AJ87" s="35">
        <f>PXIL!R87</f>
        <v>0</v>
      </c>
      <c r="AK87" s="35">
        <f>RTM_IEX!L87</f>
        <v>16.34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5.0002313636573961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0.15896580463652768</v>
      </c>
      <c r="AD88">
        <f t="shared" si="4"/>
        <v>20.221265559020871</v>
      </c>
      <c r="AE88">
        <f>'IDT-1'!D88</f>
        <v>0</v>
      </c>
      <c r="AF88" s="25"/>
      <c r="AG88">
        <f t="shared" si="5"/>
        <v>20.221265559020871</v>
      </c>
      <c r="AI88" s="35">
        <f>PXIL!L88</f>
        <v>0</v>
      </c>
      <c r="AJ88" s="35">
        <f>PXIL!R88</f>
        <v>0</v>
      </c>
      <c r="AK88" s="35">
        <f>RTM_IEX!L88</f>
        <v>15.38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5.0002313636573961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0.15600180463652769</v>
      </c>
      <c r="AD89">
        <f t="shared" si="4"/>
        <v>19.844229559020867</v>
      </c>
      <c r="AE89">
        <f>'IDT-1'!D89</f>
        <v>0</v>
      </c>
      <c r="AF89" s="25"/>
      <c r="AG89">
        <f t="shared" si="5"/>
        <v>19.844229559020867</v>
      </c>
      <c r="AI89" s="35">
        <f>PXIL!L89</f>
        <v>0</v>
      </c>
      <c r="AJ89" s="35">
        <f>PXIL!R89</f>
        <v>0</v>
      </c>
      <c r="AK89" s="35">
        <f>RTM_IEX!L89</f>
        <v>15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5.0002313636573961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0.15147780463652769</v>
      </c>
      <c r="AD90">
        <f t="shared" si="4"/>
        <v>19.268753559020869</v>
      </c>
      <c r="AE90">
        <f>'IDT-1'!D90</f>
        <v>0</v>
      </c>
      <c r="AF90" s="25"/>
      <c r="AG90">
        <f t="shared" si="5"/>
        <v>19.268753559020869</v>
      </c>
      <c r="AI90" s="35">
        <f>PXIL!L90</f>
        <v>0</v>
      </c>
      <c r="AJ90" s="35">
        <f>PXIL!R90</f>
        <v>0</v>
      </c>
      <c r="AK90" s="35">
        <f>RTM_IEX!L90</f>
        <v>14.42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5.0002313636573961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0.14398980463652769</v>
      </c>
      <c r="AD91">
        <f t="shared" si="4"/>
        <v>18.316241559020867</v>
      </c>
      <c r="AE91">
        <f>'IDT-1'!D91</f>
        <v>0</v>
      </c>
      <c r="AF91" s="25"/>
      <c r="AG91">
        <f t="shared" si="5"/>
        <v>18.316241559020867</v>
      </c>
      <c r="AI91" s="35">
        <f>PXIL!L91</f>
        <v>0</v>
      </c>
      <c r="AJ91" s="35">
        <f>PXIL!R91</f>
        <v>0</v>
      </c>
      <c r="AK91" s="35">
        <f>RTM_IEX!L91</f>
        <v>13.46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5.0002313636573961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0.13650180463652767</v>
      </c>
      <c r="AD92">
        <f t="shared" si="4"/>
        <v>17.363729559020868</v>
      </c>
      <c r="AE92">
        <f>'IDT-1'!D92</f>
        <v>0</v>
      </c>
      <c r="AF92" s="25"/>
      <c r="AG92">
        <f t="shared" si="5"/>
        <v>17.363729559020868</v>
      </c>
      <c r="AI92" s="35">
        <f>PXIL!L92</f>
        <v>0</v>
      </c>
      <c r="AJ92" s="35">
        <f>PXIL!R92</f>
        <v>0</v>
      </c>
      <c r="AK92" s="35">
        <f>RTM_IEX!L92</f>
        <v>12.5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5.0002313636573961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0.12597180463652768</v>
      </c>
      <c r="AD93">
        <f t="shared" si="4"/>
        <v>16.024259559020869</v>
      </c>
      <c r="AE93">
        <f>'IDT-1'!D93</f>
        <v>0</v>
      </c>
      <c r="AF93" s="25"/>
      <c r="AG93">
        <f t="shared" si="5"/>
        <v>16.024259559020869</v>
      </c>
      <c r="AI93" s="35">
        <f>PXIL!L93</f>
        <v>0</v>
      </c>
      <c r="AJ93" s="35">
        <f>PXIL!R93</f>
        <v>0</v>
      </c>
      <c r="AK93" s="35">
        <f>RTM_IEX!L93</f>
        <v>11.15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5.0002313636573961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0.12519180463652768</v>
      </c>
      <c r="AD94">
        <f t="shared" si="4"/>
        <v>15.925039559020869</v>
      </c>
      <c r="AE94">
        <f>'IDT-1'!D94</f>
        <v>0</v>
      </c>
      <c r="AF94" s="25"/>
      <c r="AG94">
        <f t="shared" si="5"/>
        <v>15.925039559020869</v>
      </c>
      <c r="AI94" s="35">
        <f>PXIL!L94</f>
        <v>0</v>
      </c>
      <c r="AJ94" s="35">
        <f>PXIL!R94</f>
        <v>0</v>
      </c>
      <c r="AK94" s="35">
        <f>RTM_IEX!L94</f>
        <v>11.05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5.0002313636573961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0.12144780463652768</v>
      </c>
      <c r="AD95">
        <f t="shared" si="4"/>
        <v>15.448783559020868</v>
      </c>
      <c r="AE95">
        <f>'IDT-1'!D95</f>
        <v>0</v>
      </c>
      <c r="AF95" s="25"/>
      <c r="AG95">
        <f t="shared" si="5"/>
        <v>15.448783559020868</v>
      </c>
      <c r="AI95" s="35">
        <f>PXIL!L95</f>
        <v>0</v>
      </c>
      <c r="AJ95" s="35">
        <f>PXIL!R95</f>
        <v>0</v>
      </c>
      <c r="AK95" s="35">
        <f>RTM_IEX!L95</f>
        <v>10.57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5.0002313636573961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0.11770380463652769</v>
      </c>
      <c r="AD96">
        <f t="shared" si="4"/>
        <v>14.972527559020868</v>
      </c>
      <c r="AE96">
        <f>'IDT-1'!D96</f>
        <v>0</v>
      </c>
      <c r="AF96" s="25"/>
      <c r="AG96">
        <f t="shared" si="5"/>
        <v>14.972527559020868</v>
      </c>
      <c r="AI96" s="35">
        <f>PXIL!L96</f>
        <v>0</v>
      </c>
      <c r="AJ96" s="35">
        <f>PXIL!R96</f>
        <v>0</v>
      </c>
      <c r="AK96" s="35">
        <f>RTM_IEX!L96</f>
        <v>10.09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5.0002313636573961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0.11395980463652769</v>
      </c>
      <c r="AD97">
        <f t="shared" si="4"/>
        <v>14.496271559020867</v>
      </c>
      <c r="AE97">
        <f>'IDT-1'!D97</f>
        <v>0</v>
      </c>
      <c r="AF97" s="25"/>
      <c r="AG97">
        <f t="shared" si="5"/>
        <v>14.496271559020867</v>
      </c>
      <c r="AI97" s="35">
        <f>PXIL!L97</f>
        <v>0</v>
      </c>
      <c r="AJ97" s="35">
        <f>PXIL!R97</f>
        <v>0</v>
      </c>
      <c r="AK97" s="35">
        <f>RTM_IEX!L97</f>
        <v>9.61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5.0002313636573961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0.11395980463652769</v>
      </c>
      <c r="AD98">
        <f t="shared" si="4"/>
        <v>14.496271559020867</v>
      </c>
      <c r="AE98">
        <f>'IDT-1'!D98</f>
        <v>0</v>
      </c>
      <c r="AF98" s="25"/>
      <c r="AG98">
        <f t="shared" si="5"/>
        <v>14.496271559020867</v>
      </c>
      <c r="AI98" s="35">
        <f>PXIL!L98</f>
        <v>0</v>
      </c>
      <c r="AJ98" s="35">
        <f>PXIL!R98</f>
        <v>0</v>
      </c>
      <c r="AK98" s="35">
        <f>RTM_IEX!L98</f>
        <v>9.61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0.11997679708537351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3.9977285172659131E-3</v>
      </c>
      <c r="AD99">
        <f t="shared" si="6"/>
        <v>0.50853156856810788</v>
      </c>
      <c r="AE99">
        <f t="shared" ref="AE99:AT99" si="7">SUM(AE3:AE98)/4000</f>
        <v>0</v>
      </c>
      <c r="AG99">
        <f t="shared" si="7"/>
        <v>0.50853156856810788</v>
      </c>
      <c r="AI99">
        <f t="shared" si="7"/>
        <v>0</v>
      </c>
      <c r="AJ99">
        <f t="shared" si="7"/>
        <v>0</v>
      </c>
      <c r="AK99">
        <f t="shared" si="7"/>
        <v>0.39255250000000014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45716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16.87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0.13158600000000001</v>
      </c>
      <c r="AD3">
        <f>SUM(B3:AB3,AI3:AV3)-AC3</f>
        <v>16.738414000000002</v>
      </c>
      <c r="AE3">
        <v>0</v>
      </c>
      <c r="AF3" s="25"/>
      <c r="AG3">
        <f>SUM(AD3:AF3)</f>
        <v>16.738414000000002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15.71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0.12253799999999999</v>
      </c>
      <c r="AD4">
        <f t="shared" ref="AD4:AD67" si="1">SUM(B4:AB4,AI4:AV4)-AC4</f>
        <v>15.587462</v>
      </c>
      <c r="AE4">
        <v>0</v>
      </c>
      <c r="AF4" s="25"/>
      <c r="AG4">
        <f t="shared" ref="AG4:AG67" si="2">SUM(AD4:AF4)</f>
        <v>15.587462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14.91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0.116298</v>
      </c>
      <c r="AD5">
        <f t="shared" si="1"/>
        <v>14.793702</v>
      </c>
      <c r="AE5">
        <v>0</v>
      </c>
      <c r="AF5" s="25"/>
      <c r="AG5">
        <f t="shared" si="2"/>
        <v>14.793702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16.190000000000001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0.12628200000000001</v>
      </c>
      <c r="AD6">
        <f t="shared" si="1"/>
        <v>16.063718000000001</v>
      </c>
      <c r="AE6">
        <v>0</v>
      </c>
      <c r="AF6" s="25"/>
      <c r="AG6">
        <f t="shared" si="2"/>
        <v>16.063718000000001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14.71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0.11473800000000001</v>
      </c>
      <c r="AD7">
        <f t="shared" si="1"/>
        <v>14.595262000000002</v>
      </c>
      <c r="AE7">
        <v>0</v>
      </c>
      <c r="AF7" s="25"/>
      <c r="AG7">
        <f t="shared" si="2"/>
        <v>14.595262000000002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13.51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0.105378</v>
      </c>
      <c r="AD8">
        <f t="shared" si="1"/>
        <v>13.404622</v>
      </c>
      <c r="AE8">
        <v>0</v>
      </c>
      <c r="AF8" s="25"/>
      <c r="AG8">
        <f t="shared" si="2"/>
        <v>13.404622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12.19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9.5081999999999986E-2</v>
      </c>
      <c r="AD9">
        <f t="shared" si="1"/>
        <v>12.094918</v>
      </c>
      <c r="AE9">
        <v>0</v>
      </c>
      <c r="AF9" s="25"/>
      <c r="AG9">
        <f t="shared" si="2"/>
        <v>12.094918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9.5939999999999998E-2</v>
      </c>
      <c r="AD10">
        <f t="shared" si="1"/>
        <v>12.20406</v>
      </c>
      <c r="AE10">
        <v>0</v>
      </c>
      <c r="AF10" s="25"/>
      <c r="AG10">
        <f t="shared" si="2"/>
        <v>12.20406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12.19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9.5081999999999986E-2</v>
      </c>
      <c r="AD11">
        <f t="shared" si="1"/>
        <v>12.094918</v>
      </c>
      <c r="AE11">
        <v>0</v>
      </c>
      <c r="AF11" s="25"/>
      <c r="AG11">
        <f t="shared" si="2"/>
        <v>12.094918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0.10919999999999999</v>
      </c>
      <c r="AD12">
        <f t="shared" si="1"/>
        <v>13.8908</v>
      </c>
      <c r="AE12">
        <v>0</v>
      </c>
      <c r="AF12" s="25"/>
      <c r="AG12">
        <f t="shared" si="2"/>
        <v>13.8908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13.71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0.10693800000000001</v>
      </c>
      <c r="AD13">
        <f t="shared" si="1"/>
        <v>13.603062000000001</v>
      </c>
      <c r="AE13">
        <v>0</v>
      </c>
      <c r="AF13" s="25"/>
      <c r="AG13">
        <f t="shared" si="2"/>
        <v>13.603062000000001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13.72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0.107016</v>
      </c>
      <c r="AD14">
        <f t="shared" si="1"/>
        <v>13.612984000000001</v>
      </c>
      <c r="AE14">
        <v>0</v>
      </c>
      <c r="AF14" s="25"/>
      <c r="AG14">
        <f t="shared" si="2"/>
        <v>13.612984000000001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14.72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0.114816</v>
      </c>
      <c r="AD15">
        <f t="shared" si="1"/>
        <v>14.605184000000001</v>
      </c>
      <c r="AE15">
        <v>0</v>
      </c>
      <c r="AF15" s="25"/>
      <c r="AG15">
        <f t="shared" si="2"/>
        <v>14.605184000000001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0.12479999999999999</v>
      </c>
      <c r="AD16">
        <f t="shared" si="1"/>
        <v>15.8752</v>
      </c>
      <c r="AE16">
        <v>0</v>
      </c>
      <c r="AF16" s="25"/>
      <c r="AG16">
        <f t="shared" si="2"/>
        <v>15.8752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19.23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1.25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0.159744</v>
      </c>
      <c r="AD17">
        <f t="shared" si="1"/>
        <v>20.320256000000001</v>
      </c>
      <c r="AE17">
        <v>0</v>
      </c>
      <c r="AF17" s="25"/>
      <c r="AG17">
        <f t="shared" si="2"/>
        <v>20.320256000000001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19.23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3.94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0.180726</v>
      </c>
      <c r="AD18">
        <f t="shared" si="1"/>
        <v>22.989274000000002</v>
      </c>
      <c r="AE18">
        <v>0</v>
      </c>
      <c r="AF18" s="25"/>
      <c r="AG18">
        <f t="shared" si="2"/>
        <v>22.989274000000002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19.23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1.44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0.16122600000000001</v>
      </c>
      <c r="AD19">
        <f t="shared" si="1"/>
        <v>20.508774000000003</v>
      </c>
      <c r="AE19">
        <v>0</v>
      </c>
      <c r="AF19" s="25"/>
      <c r="AG19">
        <f t="shared" si="2"/>
        <v>20.508774000000003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4.04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0.181506</v>
      </c>
      <c r="AD20">
        <f t="shared" si="1"/>
        <v>23.088494000000001</v>
      </c>
      <c r="AE20">
        <v>0</v>
      </c>
      <c r="AF20" s="25"/>
      <c r="AG20">
        <f t="shared" si="2"/>
        <v>23.088494000000001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4.6100000000000003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0.18595199999999998</v>
      </c>
      <c r="AD21">
        <f t="shared" si="1"/>
        <v>23.654048</v>
      </c>
      <c r="AE21">
        <v>0</v>
      </c>
      <c r="AF21" s="25"/>
      <c r="AG21">
        <f t="shared" si="2"/>
        <v>23.654048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3.27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0.17549999999999999</v>
      </c>
      <c r="AD22">
        <f t="shared" si="1"/>
        <v>22.3245</v>
      </c>
      <c r="AE22">
        <v>0</v>
      </c>
      <c r="AF22" s="25"/>
      <c r="AG22">
        <f t="shared" si="2"/>
        <v>22.3245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3.56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0.17776199999999998</v>
      </c>
      <c r="AD23">
        <f t="shared" si="1"/>
        <v>22.612237999999998</v>
      </c>
      <c r="AE23">
        <v>0</v>
      </c>
      <c r="AF23" s="25"/>
      <c r="AG23">
        <f t="shared" si="2"/>
        <v>22.612237999999998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5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0.188994</v>
      </c>
      <c r="AD24">
        <f t="shared" si="1"/>
        <v>24.041005999999999</v>
      </c>
      <c r="AE24">
        <v>0</v>
      </c>
      <c r="AF24" s="25"/>
      <c r="AG24">
        <f t="shared" si="2"/>
        <v>24.041005999999999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4.2300000000000004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0.18298800000000001</v>
      </c>
      <c r="AD25">
        <f t="shared" si="1"/>
        <v>23.277011999999999</v>
      </c>
      <c r="AE25">
        <v>0</v>
      </c>
      <c r="AF25" s="25"/>
      <c r="AG25">
        <f t="shared" si="2"/>
        <v>23.277011999999999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3.27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0.17549999999999999</v>
      </c>
      <c r="AD26">
        <f t="shared" si="1"/>
        <v>22.3245</v>
      </c>
      <c r="AE26">
        <v>0</v>
      </c>
      <c r="AF26" s="25"/>
      <c r="AG26">
        <f t="shared" si="2"/>
        <v>22.3245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3.75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0.17924399999999999</v>
      </c>
      <c r="AD27">
        <f t="shared" si="1"/>
        <v>22.800756</v>
      </c>
      <c r="AE27">
        <v>0</v>
      </c>
      <c r="AF27" s="25"/>
      <c r="AG27">
        <f t="shared" si="2"/>
        <v>22.800756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6.06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0.19726199999999999</v>
      </c>
      <c r="AD28">
        <f t="shared" si="1"/>
        <v>25.092738000000001</v>
      </c>
      <c r="AE28">
        <v>0</v>
      </c>
      <c r="AF28" s="25"/>
      <c r="AG28">
        <f t="shared" si="2"/>
        <v>25.092738000000001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0.57999999999999996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0.15451799999999999</v>
      </c>
      <c r="AD29">
        <f t="shared" si="1"/>
        <v>19.655481999999999</v>
      </c>
      <c r="AE29">
        <v>0</v>
      </c>
      <c r="AF29" s="25"/>
      <c r="AG29">
        <f t="shared" si="2"/>
        <v>19.655481999999999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0.15373799999999999</v>
      </c>
      <c r="AD30">
        <f t="shared" si="1"/>
        <v>19.556262</v>
      </c>
      <c r="AE30">
        <v>0</v>
      </c>
      <c r="AF30" s="25"/>
      <c r="AG30">
        <f t="shared" si="2"/>
        <v>19.556262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0.48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1.25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0.16988400000000001</v>
      </c>
      <c r="AD31">
        <f t="shared" si="1"/>
        <v>21.610116000000001</v>
      </c>
      <c r="AE31">
        <v>0</v>
      </c>
      <c r="AF31" s="25"/>
      <c r="AG31">
        <f t="shared" si="2"/>
        <v>21.610116000000001</v>
      </c>
      <c r="AI31" s="35">
        <f>PXIL!M31</f>
        <v>0</v>
      </c>
      <c r="AJ31" s="35">
        <f>PXIL!S31</f>
        <v>0</v>
      </c>
      <c r="AK31" s="35">
        <f>RTM_IEX!M31</f>
        <v>0.1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1.2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3.05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0.17378399999999999</v>
      </c>
      <c r="AD32">
        <f t="shared" si="1"/>
        <v>22.106216</v>
      </c>
      <c r="AE32">
        <v>0</v>
      </c>
      <c r="AF32" s="25"/>
      <c r="AG32">
        <f t="shared" si="2"/>
        <v>22.106216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0.84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0.162552</v>
      </c>
      <c r="AD33">
        <f t="shared" si="1"/>
        <v>20.677447999999998</v>
      </c>
      <c r="AE33">
        <v>0</v>
      </c>
      <c r="AF33" s="25"/>
      <c r="AG33">
        <f t="shared" si="2"/>
        <v>20.677447999999998</v>
      </c>
      <c r="AI33" s="35">
        <f>PXIL!M33</f>
        <v>0</v>
      </c>
      <c r="AJ33" s="35">
        <f>PXIL!S33</f>
        <v>0</v>
      </c>
      <c r="AK33" s="35">
        <f>RTM_IEX!M33</f>
        <v>0.77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1.4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0.16613999999999998</v>
      </c>
      <c r="AD34">
        <f t="shared" si="1"/>
        <v>21.133860000000002</v>
      </c>
      <c r="AE34">
        <v>0</v>
      </c>
      <c r="AF34" s="25"/>
      <c r="AG34">
        <f t="shared" si="2"/>
        <v>21.133860000000002</v>
      </c>
      <c r="AI34" s="35">
        <f>PXIL!M34</f>
        <v>0</v>
      </c>
      <c r="AJ34" s="35">
        <f>PXIL!S34</f>
        <v>0</v>
      </c>
      <c r="AK34" s="35">
        <f>RTM_IEX!M34</f>
        <v>0.67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19.23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0.16496999999999998</v>
      </c>
      <c r="AD35">
        <f t="shared" si="1"/>
        <v>20.985029999999998</v>
      </c>
      <c r="AE35">
        <v>0</v>
      </c>
      <c r="AF35" s="25"/>
      <c r="AG35">
        <f t="shared" si="2"/>
        <v>20.985029999999998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1.92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0.15077399999999999</v>
      </c>
      <c r="AD36">
        <f t="shared" si="1"/>
        <v>19.179226000000003</v>
      </c>
      <c r="AE36">
        <v>0</v>
      </c>
      <c r="AF36" s="25"/>
      <c r="AG36">
        <f t="shared" si="2"/>
        <v>19.179226000000003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0.1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0.15896399999999999</v>
      </c>
      <c r="AD37">
        <f t="shared" si="1"/>
        <v>20.221035999999998</v>
      </c>
      <c r="AE37">
        <v>0</v>
      </c>
      <c r="AF37" s="25"/>
      <c r="AG37">
        <f t="shared" si="2"/>
        <v>20.221035999999998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1.1499999999999999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0.180726</v>
      </c>
      <c r="AD38">
        <f t="shared" si="1"/>
        <v>22.989274000000002</v>
      </c>
      <c r="AE38">
        <v>0</v>
      </c>
      <c r="AF38" s="25"/>
      <c r="AG38">
        <f t="shared" si="2"/>
        <v>22.989274000000002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3.94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0.18298799999999998</v>
      </c>
      <c r="AD39">
        <f t="shared" si="1"/>
        <v>23.277011999999999</v>
      </c>
      <c r="AE39">
        <v>0</v>
      </c>
      <c r="AF39" s="25"/>
      <c r="AG39">
        <f t="shared" si="2"/>
        <v>23.277011999999999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4.2300000000000004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0.19648199999999999</v>
      </c>
      <c r="AD40">
        <f t="shared" si="1"/>
        <v>24.993518000000002</v>
      </c>
      <c r="AE40">
        <v>0</v>
      </c>
      <c r="AF40" s="25"/>
      <c r="AG40">
        <f t="shared" si="2"/>
        <v>24.993518000000002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5.96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0.19944599999999998</v>
      </c>
      <c r="AD41">
        <f t="shared" si="1"/>
        <v>25.370554000000002</v>
      </c>
      <c r="AE41">
        <v>0</v>
      </c>
      <c r="AF41" s="25"/>
      <c r="AG41">
        <f t="shared" si="2"/>
        <v>25.370554000000002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6.34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0.181506</v>
      </c>
      <c r="AD42">
        <f t="shared" si="1"/>
        <v>23.088494000000001</v>
      </c>
      <c r="AE42">
        <v>0</v>
      </c>
      <c r="AF42" s="25"/>
      <c r="AG42">
        <f t="shared" si="2"/>
        <v>23.088494000000001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4.04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19.23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0.16574999999999998</v>
      </c>
      <c r="AD43">
        <f t="shared" si="1"/>
        <v>21.084250000000001</v>
      </c>
      <c r="AE43">
        <v>0</v>
      </c>
      <c r="AF43" s="25"/>
      <c r="AG43">
        <f t="shared" si="2"/>
        <v>21.084250000000001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2.02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0.16949399999999998</v>
      </c>
      <c r="AD44">
        <f t="shared" si="1"/>
        <v>21.560506</v>
      </c>
      <c r="AE44">
        <v>0</v>
      </c>
      <c r="AF44" s="25"/>
      <c r="AG44">
        <f t="shared" si="2"/>
        <v>21.560506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2.5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17.14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0.13369200000000001</v>
      </c>
      <c r="AD45">
        <f t="shared" si="1"/>
        <v>17.006308000000001</v>
      </c>
      <c r="AE45">
        <v>0</v>
      </c>
      <c r="AF45" s="25"/>
      <c r="AG45">
        <f t="shared" si="2"/>
        <v>17.006308000000001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16.55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0.12909000000000001</v>
      </c>
      <c r="AD46">
        <f t="shared" si="1"/>
        <v>16.420909999999999</v>
      </c>
      <c r="AE46">
        <v>0</v>
      </c>
      <c r="AF46" s="25"/>
      <c r="AG46">
        <f t="shared" si="2"/>
        <v>16.420909999999999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18.88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0.14726399999999998</v>
      </c>
      <c r="AD47">
        <f t="shared" si="1"/>
        <v>18.732735999999999</v>
      </c>
      <c r="AE47">
        <v>0</v>
      </c>
      <c r="AF47" s="25"/>
      <c r="AG47">
        <f t="shared" si="2"/>
        <v>18.732735999999999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0.15522</v>
      </c>
      <c r="AD48">
        <f t="shared" si="1"/>
        <v>19.744780000000002</v>
      </c>
      <c r="AE48">
        <v>0</v>
      </c>
      <c r="AF48" s="25"/>
      <c r="AG48">
        <f t="shared" si="2"/>
        <v>19.744780000000002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0.67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17.600000000000001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0.13728000000000001</v>
      </c>
      <c r="AD49">
        <f t="shared" si="1"/>
        <v>17.462720000000001</v>
      </c>
      <c r="AE49">
        <v>0</v>
      </c>
      <c r="AF49" s="25"/>
      <c r="AG49">
        <f t="shared" si="2"/>
        <v>17.462720000000001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0.16496999999999998</v>
      </c>
      <c r="AD50">
        <f t="shared" si="1"/>
        <v>20.985029999999998</v>
      </c>
      <c r="AE50">
        <v>0</v>
      </c>
      <c r="AF50" s="25"/>
      <c r="AG50">
        <f t="shared" si="2"/>
        <v>20.985029999999998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1.92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0.18298799999999998</v>
      </c>
      <c r="AD51">
        <f t="shared" si="1"/>
        <v>23.277011999999999</v>
      </c>
      <c r="AE51">
        <v>0</v>
      </c>
      <c r="AF51" s="25"/>
      <c r="AG51">
        <f t="shared" si="2"/>
        <v>23.277011999999999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4.2300000000000004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0.17323799999999998</v>
      </c>
      <c r="AD52">
        <f t="shared" si="1"/>
        <v>22.036762</v>
      </c>
      <c r="AE52">
        <v>0</v>
      </c>
      <c r="AF52" s="25"/>
      <c r="AG52">
        <f t="shared" si="2"/>
        <v>22.036762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2.98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17.45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0.13610999999999998</v>
      </c>
      <c r="AD53">
        <f t="shared" si="1"/>
        <v>17.313890000000001</v>
      </c>
      <c r="AE53">
        <v>0</v>
      </c>
      <c r="AF53" s="25"/>
      <c r="AG53">
        <f t="shared" si="2"/>
        <v>17.313890000000001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0.156</v>
      </c>
      <c r="AD54">
        <f t="shared" si="1"/>
        <v>19.844000000000001</v>
      </c>
      <c r="AE54">
        <v>0</v>
      </c>
      <c r="AF54" s="25"/>
      <c r="AG54">
        <f t="shared" si="2"/>
        <v>19.844000000000001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0.77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18.61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0.14515799999999998</v>
      </c>
      <c r="AD55">
        <f t="shared" si="1"/>
        <v>18.464842000000001</v>
      </c>
      <c r="AE55">
        <v>0</v>
      </c>
      <c r="AF55" s="25"/>
      <c r="AG55">
        <f t="shared" si="2"/>
        <v>18.464842000000001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0.15451799999999999</v>
      </c>
      <c r="AD56">
        <f t="shared" si="1"/>
        <v>19.655481999999999</v>
      </c>
      <c r="AE56">
        <v>0</v>
      </c>
      <c r="AF56" s="25"/>
      <c r="AG56">
        <f t="shared" si="2"/>
        <v>19.655481999999999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0.57999999999999996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0.15373799999999999</v>
      </c>
      <c r="AD57">
        <f t="shared" si="1"/>
        <v>19.556262</v>
      </c>
      <c r="AE57">
        <v>0</v>
      </c>
      <c r="AF57" s="25"/>
      <c r="AG57">
        <f t="shared" si="2"/>
        <v>19.556262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0.48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0.16200599999999998</v>
      </c>
      <c r="AD58">
        <f t="shared" si="1"/>
        <v>20.607993999999998</v>
      </c>
      <c r="AE58">
        <v>0</v>
      </c>
      <c r="AF58" s="25"/>
      <c r="AG58">
        <f t="shared" si="2"/>
        <v>20.607993999999998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1.54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0.17776199999999998</v>
      </c>
      <c r="AD59">
        <f t="shared" si="1"/>
        <v>22.612237999999998</v>
      </c>
      <c r="AE59">
        <v>0</v>
      </c>
      <c r="AF59" s="25"/>
      <c r="AG59">
        <f t="shared" si="2"/>
        <v>22.612237999999998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3.56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0.17924399999999999</v>
      </c>
      <c r="AD60">
        <f t="shared" si="1"/>
        <v>22.800756</v>
      </c>
      <c r="AE60">
        <v>0</v>
      </c>
      <c r="AF60" s="25"/>
      <c r="AG60">
        <f t="shared" si="2"/>
        <v>22.800756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3.75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0.17549999999999999</v>
      </c>
      <c r="AD61">
        <f t="shared" si="1"/>
        <v>22.3245</v>
      </c>
      <c r="AE61">
        <v>0</v>
      </c>
      <c r="AF61" s="25"/>
      <c r="AG61">
        <f t="shared" si="2"/>
        <v>22.3245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3.27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0.18447</v>
      </c>
      <c r="AD62">
        <f t="shared" si="1"/>
        <v>23.465529999999998</v>
      </c>
      <c r="AE62">
        <v>0</v>
      </c>
      <c r="AF62" s="25"/>
      <c r="AG62">
        <f t="shared" si="2"/>
        <v>23.465529999999998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4.42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0.17924399999999999</v>
      </c>
      <c r="AD63">
        <f t="shared" si="1"/>
        <v>22.800756</v>
      </c>
      <c r="AE63">
        <v>0</v>
      </c>
      <c r="AF63" s="25"/>
      <c r="AG63">
        <f t="shared" si="2"/>
        <v>22.800756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3.75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0.19796399999999997</v>
      </c>
      <c r="AD64">
        <f t="shared" si="1"/>
        <v>25.182036000000004</v>
      </c>
      <c r="AE64">
        <v>0</v>
      </c>
      <c r="AF64" s="25"/>
      <c r="AG64">
        <f t="shared" si="2"/>
        <v>25.182036000000004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6.15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0.19944599999999998</v>
      </c>
      <c r="AD65">
        <f t="shared" si="1"/>
        <v>25.370554000000002</v>
      </c>
      <c r="AE65">
        <v>0</v>
      </c>
      <c r="AF65" s="25"/>
      <c r="AG65">
        <f t="shared" si="2"/>
        <v>25.370554000000002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6.34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0.201708</v>
      </c>
      <c r="AD66">
        <f t="shared" si="1"/>
        <v>25.658291999999999</v>
      </c>
      <c r="AE66">
        <v>0</v>
      </c>
      <c r="AF66" s="25"/>
      <c r="AG66">
        <f t="shared" si="2"/>
        <v>25.658291999999999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6.63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0.17846399999999998</v>
      </c>
      <c r="AD67">
        <f t="shared" si="1"/>
        <v>22.701535999999997</v>
      </c>
      <c r="AE67">
        <v>0</v>
      </c>
      <c r="AF67" s="25"/>
      <c r="AG67">
        <f t="shared" si="2"/>
        <v>22.701535999999997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3.65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0.17401799999999998</v>
      </c>
      <c r="AD68">
        <f t="shared" ref="AD68:AD98" si="4">SUM(B68:AB68,AI68:AV68)-AC68</f>
        <v>22.135982000000002</v>
      </c>
      <c r="AE68">
        <v>0</v>
      </c>
      <c r="AF68" s="25"/>
      <c r="AG68">
        <f t="shared" ref="AG68:AG98" si="5">SUM(AD68:AF68)</f>
        <v>22.135982000000002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3.08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0.156</v>
      </c>
      <c r="AD69">
        <f t="shared" si="4"/>
        <v>19.844000000000001</v>
      </c>
      <c r="AE69">
        <v>0</v>
      </c>
      <c r="AF69" s="25"/>
      <c r="AG69">
        <f t="shared" si="5"/>
        <v>19.844000000000001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0.77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0.16645199999999999</v>
      </c>
      <c r="AD70">
        <f t="shared" si="4"/>
        <v>21.173548</v>
      </c>
      <c r="AE70">
        <v>0</v>
      </c>
      <c r="AF70" s="25"/>
      <c r="AG70">
        <f t="shared" si="5"/>
        <v>21.173548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2.11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0.202488</v>
      </c>
      <c r="AD71">
        <f t="shared" si="4"/>
        <v>25.757512000000002</v>
      </c>
      <c r="AE71">
        <v>0</v>
      </c>
      <c r="AF71" s="25"/>
      <c r="AG71">
        <f t="shared" si="5"/>
        <v>25.757512000000002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6.73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0.18751199999999998</v>
      </c>
      <c r="AD72">
        <f t="shared" si="4"/>
        <v>23.852487999999997</v>
      </c>
      <c r="AE72">
        <v>0</v>
      </c>
      <c r="AF72" s="25"/>
      <c r="AG72">
        <f t="shared" si="5"/>
        <v>23.852487999999997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4.8099999999999996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0.17401799999999998</v>
      </c>
      <c r="AD73">
        <f t="shared" si="4"/>
        <v>22.135982000000002</v>
      </c>
      <c r="AE73">
        <v>0</v>
      </c>
      <c r="AF73" s="25"/>
      <c r="AG73">
        <f t="shared" si="5"/>
        <v>22.135982000000002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3.08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0.17924399999999999</v>
      </c>
      <c r="AD74">
        <f t="shared" si="4"/>
        <v>22.800756</v>
      </c>
      <c r="AE74">
        <v>0</v>
      </c>
      <c r="AF74" s="25"/>
      <c r="AG74">
        <f t="shared" si="5"/>
        <v>22.800756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3.75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0.19195799999999999</v>
      </c>
      <c r="AD75">
        <f t="shared" si="4"/>
        <v>24.418042</v>
      </c>
      <c r="AE75">
        <v>0</v>
      </c>
      <c r="AF75" s="25"/>
      <c r="AG75">
        <f t="shared" si="5"/>
        <v>24.418042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5.38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4.71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0.190632</v>
      </c>
      <c r="AD76">
        <f t="shared" si="4"/>
        <v>24.249368</v>
      </c>
      <c r="AE76">
        <v>0</v>
      </c>
      <c r="AF76" s="25"/>
      <c r="AG76">
        <f t="shared" si="5"/>
        <v>24.249368</v>
      </c>
      <c r="AI76" s="35">
        <f>PXIL!M76</f>
        <v>0</v>
      </c>
      <c r="AJ76" s="35">
        <f>PXIL!S76</f>
        <v>0</v>
      </c>
      <c r="AK76" s="35">
        <f>RTM_IEX!M76</f>
        <v>0.1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0.4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3.94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0.180726</v>
      </c>
      <c r="AD77">
        <f t="shared" si="4"/>
        <v>22.989274000000002</v>
      </c>
      <c r="AE77">
        <v>0</v>
      </c>
      <c r="AF77" s="25"/>
      <c r="AG77">
        <f t="shared" si="5"/>
        <v>22.989274000000002</v>
      </c>
      <c r="AI77" s="35">
        <f>PXIL!M77</f>
        <v>0</v>
      </c>
      <c r="AJ77" s="35">
        <f>PXIL!S77</f>
        <v>0</v>
      </c>
      <c r="AK77" s="35">
        <f>RTM_IEX!M77</f>
        <v>0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2.33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0.17339400000000002</v>
      </c>
      <c r="AD78">
        <f t="shared" si="4"/>
        <v>22.056606000000006</v>
      </c>
      <c r="AE78">
        <v>0</v>
      </c>
      <c r="AF78" s="25"/>
      <c r="AG78">
        <f t="shared" si="5"/>
        <v>22.056606000000006</v>
      </c>
      <c r="AI78" s="35">
        <f>PXIL!M78</f>
        <v>0</v>
      </c>
      <c r="AJ78" s="35">
        <f>PXIL!S78</f>
        <v>0</v>
      </c>
      <c r="AK78" s="35">
        <f>RTM_IEX!M78</f>
        <v>0.67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2.62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0.18018000000000001</v>
      </c>
      <c r="AD79">
        <f t="shared" si="4"/>
        <v>22.919820000000001</v>
      </c>
      <c r="AE79">
        <v>0</v>
      </c>
      <c r="AF79" s="25"/>
      <c r="AG79">
        <f t="shared" si="5"/>
        <v>22.919820000000001</v>
      </c>
      <c r="AI79" s="35">
        <f>PXIL!M79</f>
        <v>0</v>
      </c>
      <c r="AJ79" s="35">
        <f>PXIL!S79</f>
        <v>0</v>
      </c>
      <c r="AK79" s="35">
        <f>RTM_IEX!M79</f>
        <v>1.25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2.61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0.17557800000000001</v>
      </c>
      <c r="AD80">
        <f t="shared" si="4"/>
        <v>22.334422</v>
      </c>
      <c r="AE80">
        <v>0</v>
      </c>
      <c r="AF80" s="25"/>
      <c r="AG80">
        <f t="shared" si="5"/>
        <v>22.334422</v>
      </c>
      <c r="AI80" s="35">
        <f>PXIL!M80</f>
        <v>0</v>
      </c>
      <c r="AJ80" s="35">
        <f>PXIL!S80</f>
        <v>0</v>
      </c>
      <c r="AK80" s="35">
        <f>RTM_IEX!M80</f>
        <v>0.67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2.31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0.16801199999999999</v>
      </c>
      <c r="AD81">
        <f t="shared" si="4"/>
        <v>21.371987999999998</v>
      </c>
      <c r="AE81">
        <v>0</v>
      </c>
      <c r="AF81" s="25"/>
      <c r="AG81">
        <f t="shared" si="5"/>
        <v>21.371987999999998</v>
      </c>
      <c r="AI81" s="35">
        <f>PXIL!M81</f>
        <v>0</v>
      </c>
      <c r="AJ81" s="35">
        <f>PXIL!S81</f>
        <v>0</v>
      </c>
      <c r="AK81" s="35">
        <f>RTM_IEX!M81</f>
        <v>0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0.19648199999999999</v>
      </c>
      <c r="AD82">
        <f t="shared" si="4"/>
        <v>24.993518000000002</v>
      </c>
      <c r="AE82">
        <v>0</v>
      </c>
      <c r="AF82" s="25"/>
      <c r="AG82">
        <f t="shared" si="5"/>
        <v>24.993518000000002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5.96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0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0.20022599999999999</v>
      </c>
      <c r="AD83">
        <f t="shared" si="4"/>
        <v>25.469774000000001</v>
      </c>
      <c r="AE83">
        <v>0</v>
      </c>
      <c r="AF83" s="25"/>
      <c r="AG83">
        <f t="shared" si="5"/>
        <v>25.469774000000001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6.44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0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0.18751199999999998</v>
      </c>
      <c r="AD84">
        <f t="shared" si="4"/>
        <v>23.852487999999997</v>
      </c>
      <c r="AE84">
        <v>0</v>
      </c>
      <c r="AF84" s="25"/>
      <c r="AG84">
        <f t="shared" si="5"/>
        <v>23.852487999999997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4.8099999999999996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5.38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0.19195799999999999</v>
      </c>
      <c r="AD85">
        <f t="shared" si="4"/>
        <v>24.418042</v>
      </c>
      <c r="AE85">
        <v>0</v>
      </c>
      <c r="AF85" s="25"/>
      <c r="AG85">
        <f t="shared" si="5"/>
        <v>24.418042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0.188994</v>
      </c>
      <c r="AD86">
        <f t="shared" si="4"/>
        <v>24.041005999999999</v>
      </c>
      <c r="AE86">
        <v>0</v>
      </c>
      <c r="AF86" s="25"/>
      <c r="AG86">
        <f t="shared" si="5"/>
        <v>24.041005999999999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2.79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0.17175599999999999</v>
      </c>
      <c r="AD87">
        <f t="shared" si="4"/>
        <v>21.848244000000001</v>
      </c>
      <c r="AE87">
        <v>0</v>
      </c>
      <c r="AF87" s="25"/>
      <c r="AG87">
        <f t="shared" si="5"/>
        <v>21.848244000000001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3.56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0.17776199999999998</v>
      </c>
      <c r="AD88">
        <f t="shared" si="4"/>
        <v>22.612237999999998</v>
      </c>
      <c r="AE88">
        <v>0</v>
      </c>
      <c r="AF88" s="25"/>
      <c r="AG88">
        <f t="shared" si="5"/>
        <v>22.612237999999998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3.27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0.17549999999999999</v>
      </c>
      <c r="AD89">
        <f t="shared" si="4"/>
        <v>22.3245</v>
      </c>
      <c r="AE89">
        <v>0</v>
      </c>
      <c r="AF89" s="25"/>
      <c r="AG89">
        <f t="shared" si="5"/>
        <v>22.3245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2.69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0.17097600000000002</v>
      </c>
      <c r="AD90">
        <f t="shared" si="4"/>
        <v>21.749024000000002</v>
      </c>
      <c r="AE90">
        <v>0</v>
      </c>
      <c r="AF90" s="25"/>
      <c r="AG90">
        <f t="shared" si="5"/>
        <v>21.749024000000002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4.9000000000000004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0.18821400000000002</v>
      </c>
      <c r="AD91">
        <f t="shared" si="4"/>
        <v>23.941786000000004</v>
      </c>
      <c r="AE91">
        <v>0</v>
      </c>
      <c r="AF91" s="25"/>
      <c r="AG91">
        <f t="shared" si="5"/>
        <v>23.941786000000004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3.17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0.17471999999999999</v>
      </c>
      <c r="AD92">
        <f t="shared" si="4"/>
        <v>22.225279999999998</v>
      </c>
      <c r="AE92">
        <v>0</v>
      </c>
      <c r="AF92" s="25"/>
      <c r="AG92">
        <f t="shared" si="5"/>
        <v>22.225279999999998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3.65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0.17846399999999998</v>
      </c>
      <c r="AD93">
        <f t="shared" si="4"/>
        <v>22.701535999999997</v>
      </c>
      <c r="AE93">
        <v>0</v>
      </c>
      <c r="AF93" s="25"/>
      <c r="AG93">
        <f t="shared" si="5"/>
        <v>22.701535999999997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2.4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0.16871399999999998</v>
      </c>
      <c r="AD94">
        <f t="shared" si="4"/>
        <v>21.461285999999998</v>
      </c>
      <c r="AE94">
        <v>0</v>
      </c>
      <c r="AF94" s="25"/>
      <c r="AG94">
        <f t="shared" si="5"/>
        <v>21.461285999999998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3.94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0.180726</v>
      </c>
      <c r="AD95">
        <f t="shared" si="4"/>
        <v>22.989274000000002</v>
      </c>
      <c r="AE95">
        <v>0</v>
      </c>
      <c r="AF95" s="25"/>
      <c r="AG95">
        <f t="shared" si="5"/>
        <v>22.989274000000002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19.03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0.14843400000000001</v>
      </c>
      <c r="AD96">
        <f t="shared" si="4"/>
        <v>18.881565999999999</v>
      </c>
      <c r="AE96">
        <v>0</v>
      </c>
      <c r="AF96" s="25"/>
      <c r="AG96">
        <f t="shared" si="5"/>
        <v>18.881565999999999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17.329999999999998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0.13517399999999999</v>
      </c>
      <c r="AD97">
        <f t="shared" si="4"/>
        <v>17.194825999999999</v>
      </c>
      <c r="AE97">
        <v>0</v>
      </c>
      <c r="AF97" s="25"/>
      <c r="AG97">
        <f t="shared" si="5"/>
        <v>17.194825999999999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18.47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0.14406599999999997</v>
      </c>
      <c r="AD98">
        <f t="shared" si="4"/>
        <v>18.325934</v>
      </c>
      <c r="AE98">
        <v>0</v>
      </c>
      <c r="AF98" s="25"/>
      <c r="AG98">
        <f t="shared" si="5"/>
        <v>18.325934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0.44139500000000026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2.7702500000000005E-2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3.9321944999999997E-3</v>
      </c>
      <c r="AD99">
        <f t="shared" si="6"/>
        <v>0.50019530550000002</v>
      </c>
      <c r="AE99">
        <f t="shared" ref="AE99:AT99" si="8">SUM(AE3:AE98)/4000</f>
        <v>0</v>
      </c>
      <c r="AG99">
        <f t="shared" si="8"/>
        <v>0.50019530550000002</v>
      </c>
      <c r="AI99">
        <f t="shared" si="8"/>
        <v>0</v>
      </c>
      <c r="AJ99">
        <f t="shared" si="8"/>
        <v>0</v>
      </c>
      <c r="AK99">
        <f t="shared" si="8"/>
        <v>1.0575000000000001E-3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3.3972500000000003E-2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45716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'[1]28'!B5</f>
        <v>165</v>
      </c>
      <c r="C3" s="16">
        <f>'[1]28'!C5</f>
        <v>0</v>
      </c>
      <c r="D3" s="16">
        <f>'[1]28'!D5</f>
        <v>165</v>
      </c>
      <c r="E3" s="16">
        <f>'[1]28'!E5</f>
        <v>0</v>
      </c>
      <c r="F3" s="15">
        <f>SUM(B3:E3)</f>
        <v>330</v>
      </c>
      <c r="G3" s="15">
        <f>'[1]28'!H5</f>
        <v>0</v>
      </c>
      <c r="H3" s="16">
        <f>'[1]28'!I5</f>
        <v>0</v>
      </c>
      <c r="I3" s="16">
        <f>'[1]28'!J5</f>
        <v>0</v>
      </c>
      <c r="J3" s="16">
        <f>'[1]28'!K5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'[1]28'!B6</f>
        <v>165</v>
      </c>
      <c r="C4" s="16">
        <f>'[1]28'!C6</f>
        <v>0</v>
      </c>
      <c r="D4" s="16">
        <f>'[1]28'!D6</f>
        <v>165</v>
      </c>
      <c r="E4" s="16">
        <f>'[1]28'!E6</f>
        <v>0</v>
      </c>
      <c r="F4" s="15">
        <f>SUM(B4:E4)</f>
        <v>330</v>
      </c>
      <c r="G4" s="15">
        <f>'[1]28'!H6</f>
        <v>0</v>
      </c>
      <c r="H4" s="16">
        <f>'[1]28'!I6</f>
        <v>0</v>
      </c>
      <c r="I4" s="16">
        <f>'[1]28'!J6</f>
        <v>0</v>
      </c>
      <c r="J4" s="16">
        <f>'[1]28'!K6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'[1]28'!B7</f>
        <v>165</v>
      </c>
      <c r="C5" s="16">
        <f>'[1]28'!C7</f>
        <v>0</v>
      </c>
      <c r="D5" s="16">
        <f>'[1]28'!D7</f>
        <v>165</v>
      </c>
      <c r="E5" s="16">
        <f>'[1]28'!E7</f>
        <v>0</v>
      </c>
      <c r="F5" s="15">
        <f t="shared" ref="F5:F68" si="6">SUM(B5:E5)</f>
        <v>330</v>
      </c>
      <c r="G5" s="15">
        <f>'[1]28'!H7</f>
        <v>0</v>
      </c>
      <c r="H5" s="16">
        <f>'[1]28'!I7</f>
        <v>0</v>
      </c>
      <c r="I5" s="16">
        <f>'[1]28'!J7</f>
        <v>0</v>
      </c>
      <c r="J5" s="16">
        <f>'[1]28'!K7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'[1]28'!B8</f>
        <v>165</v>
      </c>
      <c r="C6" s="16">
        <f>'[1]28'!C8</f>
        <v>0</v>
      </c>
      <c r="D6" s="16">
        <f>'[1]28'!D8</f>
        <v>165</v>
      </c>
      <c r="E6" s="16">
        <f>'[1]28'!E8</f>
        <v>0</v>
      </c>
      <c r="F6" s="15">
        <f t="shared" si="6"/>
        <v>330</v>
      </c>
      <c r="G6" s="15">
        <f>'[1]28'!H8</f>
        <v>0</v>
      </c>
      <c r="H6" s="16">
        <f>'[1]28'!I8</f>
        <v>0</v>
      </c>
      <c r="I6" s="16">
        <f>'[1]28'!J8</f>
        <v>0</v>
      </c>
      <c r="J6" s="16">
        <f>'[1]28'!K8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'[1]28'!B9</f>
        <v>165</v>
      </c>
      <c r="C7" s="16">
        <f>'[1]28'!C9</f>
        <v>0</v>
      </c>
      <c r="D7" s="16">
        <f>'[1]28'!D9</f>
        <v>165</v>
      </c>
      <c r="E7" s="16">
        <f>'[1]28'!E9</f>
        <v>0</v>
      </c>
      <c r="F7" s="15">
        <f t="shared" si="6"/>
        <v>330</v>
      </c>
      <c r="G7" s="15">
        <f>'[1]28'!H9</f>
        <v>0</v>
      </c>
      <c r="H7" s="16">
        <f>'[1]28'!I9</f>
        <v>0</v>
      </c>
      <c r="I7" s="16">
        <f>'[1]28'!J9</f>
        <v>0</v>
      </c>
      <c r="J7" s="16">
        <f>'[1]28'!K9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'[1]28'!B10</f>
        <v>165</v>
      </c>
      <c r="C8" s="16">
        <f>'[1]28'!C10</f>
        <v>0</v>
      </c>
      <c r="D8" s="16">
        <f>'[1]28'!D10</f>
        <v>165</v>
      </c>
      <c r="E8" s="16">
        <f>'[1]28'!E10</f>
        <v>0</v>
      </c>
      <c r="F8" s="15">
        <f t="shared" si="6"/>
        <v>330</v>
      </c>
      <c r="G8" s="15">
        <f>'[1]28'!H10</f>
        <v>0</v>
      </c>
      <c r="H8" s="16">
        <f>'[1]28'!I10</f>
        <v>0</v>
      </c>
      <c r="I8" s="16">
        <f>'[1]28'!J10</f>
        <v>0</v>
      </c>
      <c r="J8" s="16">
        <f>'[1]28'!K10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'[1]28'!B11</f>
        <v>165</v>
      </c>
      <c r="C9" s="16">
        <f>'[1]28'!C11</f>
        <v>0</v>
      </c>
      <c r="D9" s="16">
        <f>'[1]28'!D11</f>
        <v>165</v>
      </c>
      <c r="E9" s="16">
        <f>'[1]28'!E11</f>
        <v>0</v>
      </c>
      <c r="F9" s="15">
        <f t="shared" si="6"/>
        <v>330</v>
      </c>
      <c r="G9" s="15">
        <f>'[1]28'!H11</f>
        <v>0</v>
      </c>
      <c r="H9" s="16">
        <f>'[1]28'!I11</f>
        <v>0</v>
      </c>
      <c r="I9" s="16">
        <f>'[1]28'!J11</f>
        <v>0</v>
      </c>
      <c r="J9" s="16">
        <f>'[1]28'!K11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'[1]28'!B12</f>
        <v>165</v>
      </c>
      <c r="C10" s="16">
        <f>'[1]28'!C12</f>
        <v>0</v>
      </c>
      <c r="D10" s="16">
        <f>'[1]28'!D12</f>
        <v>165</v>
      </c>
      <c r="E10" s="16">
        <f>'[1]28'!E12</f>
        <v>0</v>
      </c>
      <c r="F10" s="15">
        <f t="shared" si="6"/>
        <v>330</v>
      </c>
      <c r="G10" s="15">
        <f>'[1]28'!H12</f>
        <v>0</v>
      </c>
      <c r="H10" s="16">
        <f>'[1]28'!I12</f>
        <v>0</v>
      </c>
      <c r="I10" s="16">
        <f>'[1]28'!J12</f>
        <v>0</v>
      </c>
      <c r="J10" s="16">
        <f>'[1]28'!K12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'[1]28'!B13</f>
        <v>165</v>
      </c>
      <c r="C11" s="16">
        <f>'[1]28'!C13</f>
        <v>0</v>
      </c>
      <c r="D11" s="16">
        <f>'[1]28'!D13</f>
        <v>165</v>
      </c>
      <c r="E11" s="16">
        <f>'[1]28'!E13</f>
        <v>0</v>
      </c>
      <c r="F11" s="15">
        <f t="shared" si="6"/>
        <v>330</v>
      </c>
      <c r="G11" s="15">
        <f>'[1]28'!H13</f>
        <v>0</v>
      </c>
      <c r="H11" s="16">
        <f>'[1]28'!I13</f>
        <v>0</v>
      </c>
      <c r="I11" s="16">
        <f>'[1]28'!J13</f>
        <v>0</v>
      </c>
      <c r="J11" s="16">
        <f>'[1]28'!K13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'[1]28'!B14</f>
        <v>165</v>
      </c>
      <c r="C12" s="16">
        <f>'[1]28'!C14</f>
        <v>0</v>
      </c>
      <c r="D12" s="16">
        <f>'[1]28'!D14</f>
        <v>165</v>
      </c>
      <c r="E12" s="16">
        <f>'[1]28'!E14</f>
        <v>0</v>
      </c>
      <c r="F12" s="15">
        <f t="shared" si="6"/>
        <v>330</v>
      </c>
      <c r="G12" s="15">
        <f>'[1]28'!H14</f>
        <v>0</v>
      </c>
      <c r="H12" s="16">
        <f>'[1]28'!I14</f>
        <v>0</v>
      </c>
      <c r="I12" s="16">
        <f>'[1]28'!J14</f>
        <v>0</v>
      </c>
      <c r="J12" s="16">
        <f>'[1]28'!K14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'[1]28'!B15</f>
        <v>165</v>
      </c>
      <c r="C13" s="16">
        <f>'[1]28'!C15</f>
        <v>0</v>
      </c>
      <c r="D13" s="16">
        <f>'[1]28'!D15</f>
        <v>165</v>
      </c>
      <c r="E13" s="16">
        <f>'[1]28'!E15</f>
        <v>0</v>
      </c>
      <c r="F13" s="15">
        <f t="shared" si="6"/>
        <v>330</v>
      </c>
      <c r="G13" s="15">
        <f>'[1]28'!H15</f>
        <v>0</v>
      </c>
      <c r="H13" s="16">
        <f>'[1]28'!I15</f>
        <v>0</v>
      </c>
      <c r="I13" s="16">
        <f>'[1]28'!J15</f>
        <v>0</v>
      </c>
      <c r="J13" s="16">
        <f>'[1]28'!K15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'[1]28'!B16</f>
        <v>165</v>
      </c>
      <c r="C14" s="16">
        <f>'[1]28'!C16</f>
        <v>0</v>
      </c>
      <c r="D14" s="16">
        <f>'[1]28'!D16</f>
        <v>165</v>
      </c>
      <c r="E14" s="16">
        <f>'[1]28'!E16</f>
        <v>0</v>
      </c>
      <c r="F14" s="15">
        <f t="shared" si="6"/>
        <v>330</v>
      </c>
      <c r="G14" s="15">
        <f>'[1]28'!H16</f>
        <v>0</v>
      </c>
      <c r="H14" s="16">
        <f>'[1]28'!I16</f>
        <v>0</v>
      </c>
      <c r="I14" s="16">
        <f>'[1]28'!J16</f>
        <v>0</v>
      </c>
      <c r="J14" s="16">
        <f>'[1]28'!K16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'[1]28'!B17</f>
        <v>165</v>
      </c>
      <c r="C15" s="16">
        <f>'[1]28'!C17</f>
        <v>0</v>
      </c>
      <c r="D15" s="16">
        <f>'[1]28'!D17</f>
        <v>165</v>
      </c>
      <c r="E15" s="16">
        <f>'[1]28'!E17</f>
        <v>0</v>
      </c>
      <c r="F15" s="15">
        <f t="shared" si="6"/>
        <v>330</v>
      </c>
      <c r="G15" s="15">
        <f>'[1]28'!H17</f>
        <v>0</v>
      </c>
      <c r="H15" s="16">
        <f>'[1]28'!I17</f>
        <v>0</v>
      </c>
      <c r="I15" s="16">
        <f>'[1]28'!J17</f>
        <v>0</v>
      </c>
      <c r="J15" s="16">
        <f>'[1]28'!K17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'[1]28'!B18</f>
        <v>165</v>
      </c>
      <c r="C16" s="16">
        <f>'[1]28'!C18</f>
        <v>0</v>
      </c>
      <c r="D16" s="16">
        <f>'[1]28'!D18</f>
        <v>165</v>
      </c>
      <c r="E16" s="16">
        <f>'[1]28'!E18</f>
        <v>0</v>
      </c>
      <c r="F16" s="15">
        <f t="shared" si="6"/>
        <v>330</v>
      </c>
      <c r="G16" s="15">
        <f>'[1]28'!H18</f>
        <v>0</v>
      </c>
      <c r="H16" s="16">
        <f>'[1]28'!I18</f>
        <v>0</v>
      </c>
      <c r="I16" s="16">
        <f>'[1]28'!J18</f>
        <v>0</v>
      </c>
      <c r="J16" s="16">
        <f>'[1]28'!K18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'[1]28'!B19</f>
        <v>165</v>
      </c>
      <c r="C17" s="16">
        <f>'[1]28'!C19</f>
        <v>0</v>
      </c>
      <c r="D17" s="16">
        <f>'[1]28'!D19</f>
        <v>165</v>
      </c>
      <c r="E17" s="16">
        <f>'[1]28'!E19</f>
        <v>0</v>
      </c>
      <c r="F17" s="15">
        <f t="shared" si="6"/>
        <v>330</v>
      </c>
      <c r="G17" s="15">
        <f>'[1]28'!H19</f>
        <v>0</v>
      </c>
      <c r="H17" s="16">
        <f>'[1]28'!I19</f>
        <v>0</v>
      </c>
      <c r="I17" s="16">
        <f>'[1]28'!J19</f>
        <v>0</v>
      </c>
      <c r="J17" s="16">
        <f>'[1]28'!K19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'[1]28'!B20</f>
        <v>165</v>
      </c>
      <c r="C18" s="16">
        <f>'[1]28'!C20</f>
        <v>0</v>
      </c>
      <c r="D18" s="16">
        <f>'[1]28'!D20</f>
        <v>165</v>
      </c>
      <c r="E18" s="16">
        <f>'[1]28'!E20</f>
        <v>0</v>
      </c>
      <c r="F18" s="15">
        <f t="shared" si="6"/>
        <v>330</v>
      </c>
      <c r="G18" s="15">
        <f>'[1]28'!H20</f>
        <v>0</v>
      </c>
      <c r="H18" s="16">
        <f>'[1]28'!I20</f>
        <v>0</v>
      </c>
      <c r="I18" s="16">
        <f>'[1]28'!J20</f>
        <v>0</v>
      </c>
      <c r="J18" s="16">
        <f>'[1]28'!K20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'[1]28'!B21</f>
        <v>165</v>
      </c>
      <c r="C19" s="16">
        <f>'[1]28'!C21</f>
        <v>0</v>
      </c>
      <c r="D19" s="16">
        <f>'[1]28'!D21</f>
        <v>165</v>
      </c>
      <c r="E19" s="16">
        <f>'[1]28'!E21</f>
        <v>0</v>
      </c>
      <c r="F19" s="15">
        <f t="shared" si="6"/>
        <v>330</v>
      </c>
      <c r="G19" s="15">
        <f>'[1]28'!H21</f>
        <v>0</v>
      </c>
      <c r="H19" s="16">
        <f>'[1]28'!I21</f>
        <v>0</v>
      </c>
      <c r="I19" s="16">
        <f>'[1]28'!J21</f>
        <v>0</v>
      </c>
      <c r="J19" s="16">
        <f>'[1]28'!K21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'[1]28'!B22</f>
        <v>165</v>
      </c>
      <c r="C20" s="16">
        <f>'[1]28'!C22</f>
        <v>0</v>
      </c>
      <c r="D20" s="16">
        <f>'[1]28'!D22</f>
        <v>165</v>
      </c>
      <c r="E20" s="16">
        <f>'[1]28'!E22</f>
        <v>0</v>
      </c>
      <c r="F20" s="15">
        <f t="shared" si="6"/>
        <v>330</v>
      </c>
      <c r="G20" s="15">
        <f>'[1]28'!H22</f>
        <v>0</v>
      </c>
      <c r="H20" s="16">
        <f>'[1]28'!I22</f>
        <v>0</v>
      </c>
      <c r="I20" s="16">
        <f>'[1]28'!J22</f>
        <v>0</v>
      </c>
      <c r="J20" s="16">
        <f>'[1]28'!K22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'[1]28'!B23</f>
        <v>165</v>
      </c>
      <c r="C21" s="16">
        <f>'[1]28'!C23</f>
        <v>0</v>
      </c>
      <c r="D21" s="16">
        <f>'[1]28'!D23</f>
        <v>165</v>
      </c>
      <c r="E21" s="16">
        <f>'[1]28'!E23</f>
        <v>0</v>
      </c>
      <c r="F21" s="15">
        <f t="shared" si="6"/>
        <v>330</v>
      </c>
      <c r="G21" s="15">
        <f>'[1]28'!H23</f>
        <v>0</v>
      </c>
      <c r="H21" s="16">
        <f>'[1]28'!I23</f>
        <v>0</v>
      </c>
      <c r="I21" s="16">
        <f>'[1]28'!J23</f>
        <v>0</v>
      </c>
      <c r="J21" s="16">
        <f>'[1]28'!K23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'[1]28'!B24</f>
        <v>165</v>
      </c>
      <c r="C22" s="16">
        <f>'[1]28'!C24</f>
        <v>0</v>
      </c>
      <c r="D22" s="16">
        <f>'[1]28'!D24</f>
        <v>165</v>
      </c>
      <c r="E22" s="16">
        <f>'[1]28'!E24</f>
        <v>0</v>
      </c>
      <c r="F22" s="15">
        <f t="shared" si="6"/>
        <v>330</v>
      </c>
      <c r="G22" s="15">
        <f>'[1]28'!H24</f>
        <v>0</v>
      </c>
      <c r="H22" s="16">
        <f>'[1]28'!I24</f>
        <v>0</v>
      </c>
      <c r="I22" s="16">
        <f>'[1]28'!J24</f>
        <v>0</v>
      </c>
      <c r="J22" s="16">
        <f>'[1]28'!K24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'[1]28'!B25</f>
        <v>165</v>
      </c>
      <c r="C23" s="16">
        <f>'[1]28'!C25</f>
        <v>0</v>
      </c>
      <c r="D23" s="16">
        <f>'[1]28'!D25</f>
        <v>165</v>
      </c>
      <c r="E23" s="16">
        <f>'[1]28'!E25</f>
        <v>0</v>
      </c>
      <c r="F23" s="15">
        <f t="shared" si="6"/>
        <v>330</v>
      </c>
      <c r="G23" s="15">
        <f>'[1]28'!H25</f>
        <v>0</v>
      </c>
      <c r="H23" s="16">
        <f>'[1]28'!I25</f>
        <v>0</v>
      </c>
      <c r="I23" s="16">
        <f>'[1]28'!J25</f>
        <v>0</v>
      </c>
      <c r="J23" s="16">
        <f>'[1]28'!K25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'[1]28'!B26</f>
        <v>165</v>
      </c>
      <c r="C24" s="16">
        <f>'[1]28'!C26</f>
        <v>0</v>
      </c>
      <c r="D24" s="16">
        <f>'[1]28'!D26</f>
        <v>165</v>
      </c>
      <c r="E24" s="16">
        <f>'[1]28'!E26</f>
        <v>0</v>
      </c>
      <c r="F24" s="15">
        <f t="shared" si="6"/>
        <v>330</v>
      </c>
      <c r="G24" s="15">
        <f>'[1]28'!H26</f>
        <v>0</v>
      </c>
      <c r="H24" s="16">
        <f>'[1]28'!I26</f>
        <v>0</v>
      </c>
      <c r="I24" s="16">
        <f>'[1]28'!J26</f>
        <v>0</v>
      </c>
      <c r="J24" s="16">
        <f>'[1]28'!K26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'[1]28'!B27</f>
        <v>165</v>
      </c>
      <c r="C25" s="16">
        <f>'[1]28'!C27</f>
        <v>0</v>
      </c>
      <c r="D25" s="16">
        <f>'[1]28'!D27</f>
        <v>165</v>
      </c>
      <c r="E25" s="16">
        <f>'[1]28'!E27</f>
        <v>0</v>
      </c>
      <c r="F25" s="15">
        <f t="shared" si="6"/>
        <v>330</v>
      </c>
      <c r="G25" s="15">
        <f>'[1]28'!H27</f>
        <v>0</v>
      </c>
      <c r="H25" s="16">
        <f>'[1]28'!I27</f>
        <v>0</v>
      </c>
      <c r="I25" s="16">
        <f>'[1]28'!J27</f>
        <v>0</v>
      </c>
      <c r="J25" s="16">
        <f>'[1]28'!K27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'[1]28'!B28</f>
        <v>165</v>
      </c>
      <c r="C26" s="16">
        <f>'[1]28'!C28</f>
        <v>0</v>
      </c>
      <c r="D26" s="16">
        <f>'[1]28'!D28</f>
        <v>165</v>
      </c>
      <c r="E26" s="16">
        <f>'[1]28'!E28</f>
        <v>0</v>
      </c>
      <c r="F26" s="15">
        <f t="shared" si="6"/>
        <v>330</v>
      </c>
      <c r="G26" s="15">
        <f>'[1]28'!H28</f>
        <v>0</v>
      </c>
      <c r="H26" s="16">
        <f>'[1]28'!I28</f>
        <v>0</v>
      </c>
      <c r="I26" s="16">
        <f>'[1]28'!J28</f>
        <v>0</v>
      </c>
      <c r="J26" s="16">
        <f>'[1]28'!K28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'[1]28'!B29</f>
        <v>165</v>
      </c>
      <c r="C27" s="16">
        <f>'[1]28'!C29</f>
        <v>0</v>
      </c>
      <c r="D27" s="16">
        <f>'[1]28'!D29</f>
        <v>165</v>
      </c>
      <c r="E27" s="16">
        <f>'[1]28'!E29</f>
        <v>0</v>
      </c>
      <c r="F27" s="15">
        <f t="shared" si="6"/>
        <v>330</v>
      </c>
      <c r="G27" s="15">
        <f>'[1]28'!H29</f>
        <v>0</v>
      </c>
      <c r="H27" s="16">
        <f>'[1]28'!I29</f>
        <v>0</v>
      </c>
      <c r="I27" s="16">
        <f>'[1]28'!J29</f>
        <v>0</v>
      </c>
      <c r="J27" s="16">
        <f>'[1]28'!K29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'[1]28'!B30</f>
        <v>165</v>
      </c>
      <c r="C28" s="16">
        <f>'[1]28'!C30</f>
        <v>0</v>
      </c>
      <c r="D28" s="16">
        <f>'[1]28'!D30</f>
        <v>165</v>
      </c>
      <c r="E28" s="16">
        <f>'[1]28'!E30</f>
        <v>0</v>
      </c>
      <c r="F28" s="15">
        <f t="shared" si="6"/>
        <v>330</v>
      </c>
      <c r="G28" s="15">
        <f>'[1]28'!H30</f>
        <v>0</v>
      </c>
      <c r="H28" s="16">
        <f>'[1]28'!I30</f>
        <v>0</v>
      </c>
      <c r="I28" s="16">
        <f>'[1]28'!J30</f>
        <v>0</v>
      </c>
      <c r="J28" s="16">
        <f>'[1]28'!K30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'[1]28'!B31</f>
        <v>165</v>
      </c>
      <c r="C29" s="16">
        <f>'[1]28'!C31</f>
        <v>0</v>
      </c>
      <c r="D29" s="16">
        <f>'[1]28'!D31</f>
        <v>165</v>
      </c>
      <c r="E29" s="16">
        <f>'[1]28'!E31</f>
        <v>0</v>
      </c>
      <c r="F29" s="15">
        <f t="shared" si="6"/>
        <v>330</v>
      </c>
      <c r="G29" s="15">
        <f>'[1]28'!H31</f>
        <v>0</v>
      </c>
      <c r="H29" s="16">
        <f>'[1]28'!I31</f>
        <v>0</v>
      </c>
      <c r="I29" s="16">
        <f>'[1]28'!J31</f>
        <v>0</v>
      </c>
      <c r="J29" s="16">
        <f>'[1]28'!K31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'[1]28'!B32</f>
        <v>165</v>
      </c>
      <c r="C30" s="16">
        <f>'[1]28'!C32</f>
        <v>0</v>
      </c>
      <c r="D30" s="16">
        <f>'[1]28'!D32</f>
        <v>165</v>
      </c>
      <c r="E30" s="16">
        <f>'[1]28'!E32</f>
        <v>0</v>
      </c>
      <c r="F30" s="15">
        <f t="shared" si="6"/>
        <v>330</v>
      </c>
      <c r="G30" s="15">
        <f>'[1]28'!H32</f>
        <v>0</v>
      </c>
      <c r="H30" s="16">
        <f>'[1]28'!I32</f>
        <v>0</v>
      </c>
      <c r="I30" s="16">
        <f>'[1]28'!J32</f>
        <v>0</v>
      </c>
      <c r="J30" s="16">
        <f>'[1]28'!K32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'[1]28'!B33</f>
        <v>165</v>
      </c>
      <c r="C31" s="16">
        <f>'[1]28'!C33</f>
        <v>0</v>
      </c>
      <c r="D31" s="16">
        <f>'[1]28'!D33</f>
        <v>165</v>
      </c>
      <c r="E31" s="16">
        <f>'[1]28'!E33</f>
        <v>0</v>
      </c>
      <c r="F31" s="15">
        <f t="shared" si="6"/>
        <v>330</v>
      </c>
      <c r="G31" s="15">
        <f>'[1]28'!H33</f>
        <v>0</v>
      </c>
      <c r="H31" s="16">
        <f>'[1]28'!I33</f>
        <v>0</v>
      </c>
      <c r="I31" s="16">
        <f>'[1]28'!J33</f>
        <v>0</v>
      </c>
      <c r="J31" s="16">
        <f>'[1]28'!K33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'[1]28'!B34</f>
        <v>165</v>
      </c>
      <c r="C32" s="16">
        <f>'[1]28'!C34</f>
        <v>0</v>
      </c>
      <c r="D32" s="16">
        <f>'[1]28'!D34</f>
        <v>165</v>
      </c>
      <c r="E32" s="16">
        <f>'[1]28'!E34</f>
        <v>0</v>
      </c>
      <c r="F32" s="15">
        <f t="shared" si="6"/>
        <v>330</v>
      </c>
      <c r="G32" s="15">
        <f>'[1]28'!H34</f>
        <v>0</v>
      </c>
      <c r="H32" s="16">
        <f>'[1]28'!I34</f>
        <v>0</v>
      </c>
      <c r="I32" s="16">
        <f>'[1]28'!J34</f>
        <v>0</v>
      </c>
      <c r="J32" s="16">
        <f>'[1]28'!K34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'[1]28'!B35</f>
        <v>165</v>
      </c>
      <c r="C33" s="16">
        <f>'[1]28'!C35</f>
        <v>0</v>
      </c>
      <c r="D33" s="16">
        <f>'[1]28'!D35</f>
        <v>165</v>
      </c>
      <c r="E33" s="16">
        <f>'[1]28'!E35</f>
        <v>0</v>
      </c>
      <c r="F33" s="15">
        <f t="shared" si="6"/>
        <v>330</v>
      </c>
      <c r="G33" s="15">
        <f>'[1]28'!H35</f>
        <v>0</v>
      </c>
      <c r="H33" s="16">
        <f>'[1]28'!I35</f>
        <v>0</v>
      </c>
      <c r="I33" s="16">
        <f>'[1]28'!J35</f>
        <v>0</v>
      </c>
      <c r="J33" s="16">
        <f>'[1]28'!K35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'[1]28'!B36</f>
        <v>165</v>
      </c>
      <c r="C34" s="16">
        <f>'[1]28'!C36</f>
        <v>0</v>
      </c>
      <c r="D34" s="16">
        <f>'[1]28'!D36</f>
        <v>165</v>
      </c>
      <c r="E34" s="16">
        <f>'[1]28'!E36</f>
        <v>0</v>
      </c>
      <c r="F34" s="15">
        <f t="shared" si="6"/>
        <v>330</v>
      </c>
      <c r="G34" s="15">
        <f>'[1]28'!H36</f>
        <v>0</v>
      </c>
      <c r="H34" s="16">
        <f>'[1]28'!I36</f>
        <v>0</v>
      </c>
      <c r="I34" s="16">
        <f>'[1]28'!J36</f>
        <v>0</v>
      </c>
      <c r="J34" s="16">
        <f>'[1]28'!K36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'[1]28'!B37</f>
        <v>165</v>
      </c>
      <c r="C35" s="16">
        <f>'[1]28'!C37</f>
        <v>0</v>
      </c>
      <c r="D35" s="16">
        <f>'[1]28'!D37</f>
        <v>165</v>
      </c>
      <c r="E35" s="16">
        <f>'[1]28'!E37</f>
        <v>0</v>
      </c>
      <c r="F35" s="15">
        <f t="shared" si="6"/>
        <v>330</v>
      </c>
      <c r="G35" s="15">
        <f>'[1]28'!H37</f>
        <v>0</v>
      </c>
      <c r="H35" s="16">
        <f>'[1]28'!I37</f>
        <v>0</v>
      </c>
      <c r="I35" s="16">
        <f>'[1]28'!J37</f>
        <v>0</v>
      </c>
      <c r="J35" s="16">
        <f>'[1]28'!K37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'[1]28'!B38</f>
        <v>165</v>
      </c>
      <c r="C36" s="16">
        <f>'[1]28'!C38</f>
        <v>0</v>
      </c>
      <c r="D36" s="16">
        <f>'[1]28'!D38</f>
        <v>165</v>
      </c>
      <c r="E36" s="16">
        <f>'[1]28'!E38</f>
        <v>0</v>
      </c>
      <c r="F36" s="15">
        <f t="shared" si="6"/>
        <v>330</v>
      </c>
      <c r="G36" s="15">
        <f>'[1]28'!H38</f>
        <v>0</v>
      </c>
      <c r="H36" s="16">
        <f>'[1]28'!I38</f>
        <v>0</v>
      </c>
      <c r="I36" s="16">
        <f>'[1]28'!J38</f>
        <v>0</v>
      </c>
      <c r="J36" s="16">
        <f>'[1]28'!K38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'[1]28'!B39</f>
        <v>165</v>
      </c>
      <c r="C37" s="16">
        <f>'[1]28'!C39</f>
        <v>0</v>
      </c>
      <c r="D37" s="16">
        <f>'[1]28'!D39</f>
        <v>165</v>
      </c>
      <c r="E37" s="16">
        <f>'[1]28'!E39</f>
        <v>0</v>
      </c>
      <c r="F37" s="15">
        <f t="shared" si="6"/>
        <v>330</v>
      </c>
      <c r="G37" s="15">
        <f>'[1]28'!H39</f>
        <v>0</v>
      </c>
      <c r="H37" s="16">
        <f>'[1]28'!I39</f>
        <v>0</v>
      </c>
      <c r="I37" s="16">
        <f>'[1]28'!J39</f>
        <v>0</v>
      </c>
      <c r="J37" s="16">
        <f>'[1]28'!K39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'[1]28'!B40</f>
        <v>165</v>
      </c>
      <c r="C38" s="16">
        <f>'[1]28'!C40</f>
        <v>0</v>
      </c>
      <c r="D38" s="16">
        <f>'[1]28'!D40</f>
        <v>165</v>
      </c>
      <c r="E38" s="16">
        <f>'[1]28'!E40</f>
        <v>0</v>
      </c>
      <c r="F38" s="15">
        <f t="shared" si="6"/>
        <v>330</v>
      </c>
      <c r="G38" s="15">
        <f>'[1]28'!H40</f>
        <v>0</v>
      </c>
      <c r="H38" s="16">
        <f>'[1]28'!I40</f>
        <v>0</v>
      </c>
      <c r="I38" s="16">
        <f>'[1]28'!J40</f>
        <v>0</v>
      </c>
      <c r="J38" s="16">
        <f>'[1]28'!K40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'[1]28'!B41</f>
        <v>165</v>
      </c>
      <c r="C39" s="16">
        <f>'[1]28'!C41</f>
        <v>0</v>
      </c>
      <c r="D39" s="16">
        <f>'[1]28'!D41</f>
        <v>165</v>
      </c>
      <c r="E39" s="16">
        <f>'[1]28'!E41</f>
        <v>0</v>
      </c>
      <c r="F39" s="15">
        <f t="shared" si="6"/>
        <v>330</v>
      </c>
      <c r="G39" s="15">
        <f>'[1]28'!H41</f>
        <v>0</v>
      </c>
      <c r="H39" s="16">
        <f>'[1]28'!I41</f>
        <v>0</v>
      </c>
      <c r="I39" s="16">
        <f>'[1]28'!J41</f>
        <v>0</v>
      </c>
      <c r="J39" s="16">
        <f>'[1]28'!K41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'[1]28'!B42</f>
        <v>165</v>
      </c>
      <c r="C40" s="16">
        <f>'[1]28'!C42</f>
        <v>0</v>
      </c>
      <c r="D40" s="16">
        <f>'[1]28'!D42</f>
        <v>165</v>
      </c>
      <c r="E40" s="16">
        <f>'[1]28'!E42</f>
        <v>0</v>
      </c>
      <c r="F40" s="15">
        <f t="shared" si="6"/>
        <v>330</v>
      </c>
      <c r="G40" s="15">
        <f>'[1]28'!H42</f>
        <v>0</v>
      </c>
      <c r="H40" s="16">
        <f>'[1]28'!I42</f>
        <v>0</v>
      </c>
      <c r="I40" s="16">
        <f>'[1]28'!J42</f>
        <v>0</v>
      </c>
      <c r="J40" s="16">
        <f>'[1]28'!K42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'[1]28'!B43</f>
        <v>165</v>
      </c>
      <c r="C41" s="16">
        <f>'[1]28'!C43</f>
        <v>0</v>
      </c>
      <c r="D41" s="16">
        <f>'[1]28'!D43</f>
        <v>165</v>
      </c>
      <c r="E41" s="16">
        <f>'[1]28'!E43</f>
        <v>0</v>
      </c>
      <c r="F41" s="15">
        <f t="shared" si="6"/>
        <v>330</v>
      </c>
      <c r="G41" s="15">
        <f>'[1]28'!H43</f>
        <v>0</v>
      </c>
      <c r="H41" s="16">
        <f>'[1]28'!I43</f>
        <v>0</v>
      </c>
      <c r="I41" s="16">
        <f>'[1]28'!J43</f>
        <v>0</v>
      </c>
      <c r="J41" s="16">
        <f>'[1]28'!K43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'[1]28'!B44</f>
        <v>165</v>
      </c>
      <c r="C42" s="16">
        <f>'[1]28'!C44</f>
        <v>0</v>
      </c>
      <c r="D42" s="16">
        <f>'[1]28'!D44</f>
        <v>165</v>
      </c>
      <c r="E42" s="16">
        <f>'[1]28'!E44</f>
        <v>0</v>
      </c>
      <c r="F42" s="15">
        <f t="shared" si="6"/>
        <v>330</v>
      </c>
      <c r="G42" s="15">
        <f>'[1]28'!H44</f>
        <v>0</v>
      </c>
      <c r="H42" s="16">
        <f>'[1]28'!I44</f>
        <v>0</v>
      </c>
      <c r="I42" s="16">
        <f>'[1]28'!J44</f>
        <v>0</v>
      </c>
      <c r="J42" s="16">
        <f>'[1]28'!K44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'[1]28'!B45</f>
        <v>165</v>
      </c>
      <c r="C43" s="16">
        <f>'[1]28'!C45</f>
        <v>0</v>
      </c>
      <c r="D43" s="16">
        <f>'[1]28'!D45</f>
        <v>165</v>
      </c>
      <c r="E43" s="16">
        <f>'[1]28'!E45</f>
        <v>0</v>
      </c>
      <c r="F43" s="15">
        <f t="shared" si="6"/>
        <v>330</v>
      </c>
      <c r="G43" s="15">
        <f>'[1]28'!H45</f>
        <v>0</v>
      </c>
      <c r="H43" s="16">
        <f>'[1]28'!I45</f>
        <v>0</v>
      </c>
      <c r="I43" s="16">
        <f>'[1]28'!J45</f>
        <v>0</v>
      </c>
      <c r="J43" s="16">
        <f>'[1]28'!K45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'[1]28'!B46</f>
        <v>165</v>
      </c>
      <c r="C44" s="16">
        <f>'[1]28'!C46</f>
        <v>0</v>
      </c>
      <c r="D44" s="16">
        <f>'[1]28'!D46</f>
        <v>165</v>
      </c>
      <c r="E44" s="16">
        <f>'[1]28'!E46</f>
        <v>0</v>
      </c>
      <c r="F44" s="15">
        <f t="shared" si="6"/>
        <v>330</v>
      </c>
      <c r="G44" s="15">
        <f>'[1]28'!H46</f>
        <v>0</v>
      </c>
      <c r="H44" s="16">
        <f>'[1]28'!I46</f>
        <v>0</v>
      </c>
      <c r="I44" s="16">
        <f>'[1]28'!J46</f>
        <v>0</v>
      </c>
      <c r="J44" s="16">
        <f>'[1]28'!K46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'[1]28'!B47</f>
        <v>165</v>
      </c>
      <c r="C45" s="16">
        <f>'[1]28'!C47</f>
        <v>0</v>
      </c>
      <c r="D45" s="16">
        <f>'[1]28'!D47</f>
        <v>165</v>
      </c>
      <c r="E45" s="16">
        <f>'[1]28'!E47</f>
        <v>0</v>
      </c>
      <c r="F45" s="15">
        <f t="shared" si="6"/>
        <v>330</v>
      </c>
      <c r="G45" s="15">
        <f>'[1]28'!H47</f>
        <v>0</v>
      </c>
      <c r="H45" s="16">
        <f>'[1]28'!I47</f>
        <v>0</v>
      </c>
      <c r="I45" s="16">
        <f>'[1]28'!J47</f>
        <v>0</v>
      </c>
      <c r="J45" s="16">
        <f>'[1]28'!K47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'[1]28'!B48</f>
        <v>165</v>
      </c>
      <c r="C46" s="16">
        <f>'[1]28'!C48</f>
        <v>0</v>
      </c>
      <c r="D46" s="16">
        <f>'[1]28'!D48</f>
        <v>165</v>
      </c>
      <c r="E46" s="16">
        <f>'[1]28'!E48</f>
        <v>0</v>
      </c>
      <c r="F46" s="15">
        <f t="shared" si="6"/>
        <v>330</v>
      </c>
      <c r="G46" s="15">
        <f>'[1]28'!H48</f>
        <v>0</v>
      </c>
      <c r="H46" s="16">
        <f>'[1]28'!I48</f>
        <v>0</v>
      </c>
      <c r="I46" s="16">
        <f>'[1]28'!J48</f>
        <v>0</v>
      </c>
      <c r="J46" s="16">
        <f>'[1]28'!K48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'[1]28'!B49</f>
        <v>165</v>
      </c>
      <c r="C47" s="16">
        <f>'[1]28'!C49</f>
        <v>0</v>
      </c>
      <c r="D47" s="16">
        <f>'[1]28'!D49</f>
        <v>165</v>
      </c>
      <c r="E47" s="16">
        <f>'[1]28'!E49</f>
        <v>0</v>
      </c>
      <c r="F47" s="15">
        <f t="shared" si="6"/>
        <v>330</v>
      </c>
      <c r="G47" s="15">
        <f>'[1]28'!H49</f>
        <v>0</v>
      </c>
      <c r="H47" s="16">
        <f>'[1]28'!I49</f>
        <v>0</v>
      </c>
      <c r="I47" s="16">
        <f>'[1]28'!J49</f>
        <v>0</v>
      </c>
      <c r="J47" s="16">
        <f>'[1]28'!K49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'[1]28'!B50</f>
        <v>165</v>
      </c>
      <c r="C48" s="16">
        <f>'[1]28'!C50</f>
        <v>0</v>
      </c>
      <c r="D48" s="16">
        <f>'[1]28'!D50</f>
        <v>165</v>
      </c>
      <c r="E48" s="16">
        <f>'[1]28'!E50</f>
        <v>0</v>
      </c>
      <c r="F48" s="15">
        <f t="shared" si="6"/>
        <v>330</v>
      </c>
      <c r="G48" s="15">
        <f>'[1]28'!H50</f>
        <v>0</v>
      </c>
      <c r="H48" s="16">
        <f>'[1]28'!I50</f>
        <v>0</v>
      </c>
      <c r="I48" s="16">
        <f>'[1]28'!J50</f>
        <v>0</v>
      </c>
      <c r="J48" s="16">
        <f>'[1]28'!K50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'[1]28'!B51</f>
        <v>165</v>
      </c>
      <c r="C49" s="16">
        <f>'[1]28'!C51</f>
        <v>0</v>
      </c>
      <c r="D49" s="16">
        <f>'[1]28'!D51</f>
        <v>165</v>
      </c>
      <c r="E49" s="16">
        <f>'[1]28'!E51</f>
        <v>0</v>
      </c>
      <c r="F49" s="15">
        <f t="shared" si="6"/>
        <v>330</v>
      </c>
      <c r="G49" s="15">
        <f>'[1]28'!H51</f>
        <v>0</v>
      </c>
      <c r="H49" s="16">
        <f>'[1]28'!I51</f>
        <v>0</v>
      </c>
      <c r="I49" s="16">
        <f>'[1]28'!J51</f>
        <v>0</v>
      </c>
      <c r="J49" s="16">
        <f>'[1]28'!K51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'[1]28'!B52</f>
        <v>165</v>
      </c>
      <c r="C50" s="16">
        <f>'[1]28'!C52</f>
        <v>0</v>
      </c>
      <c r="D50" s="16">
        <f>'[1]28'!D52</f>
        <v>165</v>
      </c>
      <c r="E50" s="16">
        <f>'[1]28'!E52</f>
        <v>0</v>
      </c>
      <c r="F50" s="15">
        <f t="shared" si="6"/>
        <v>330</v>
      </c>
      <c r="G50" s="15">
        <f>'[1]28'!H52</f>
        <v>0</v>
      </c>
      <c r="H50" s="16">
        <f>'[1]28'!I52</f>
        <v>0</v>
      </c>
      <c r="I50" s="16">
        <f>'[1]28'!J52</f>
        <v>0</v>
      </c>
      <c r="J50" s="16">
        <f>'[1]28'!K52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'[1]28'!B53</f>
        <v>165</v>
      </c>
      <c r="C51" s="16">
        <f>'[1]28'!C53</f>
        <v>0</v>
      </c>
      <c r="D51" s="16">
        <f>'[1]28'!D53</f>
        <v>165</v>
      </c>
      <c r="E51" s="16">
        <f>'[1]28'!E53</f>
        <v>0</v>
      </c>
      <c r="F51" s="15">
        <f t="shared" si="6"/>
        <v>330</v>
      </c>
      <c r="G51" s="15">
        <f>'[1]28'!H53</f>
        <v>0</v>
      </c>
      <c r="H51" s="16">
        <f>'[1]28'!I53</f>
        <v>0</v>
      </c>
      <c r="I51" s="16">
        <f>'[1]28'!J53</f>
        <v>0</v>
      </c>
      <c r="J51" s="16">
        <f>'[1]28'!K53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'[1]28'!B54</f>
        <v>165</v>
      </c>
      <c r="C52" s="16">
        <f>'[1]28'!C54</f>
        <v>0</v>
      </c>
      <c r="D52" s="16">
        <f>'[1]28'!D54</f>
        <v>165</v>
      </c>
      <c r="E52" s="16">
        <f>'[1]28'!E54</f>
        <v>0</v>
      </c>
      <c r="F52" s="15">
        <f t="shared" si="6"/>
        <v>330</v>
      </c>
      <c r="G52" s="15">
        <f>'[1]28'!H54</f>
        <v>0</v>
      </c>
      <c r="H52" s="16">
        <f>'[1]28'!I54</f>
        <v>0</v>
      </c>
      <c r="I52" s="16">
        <f>'[1]28'!J54</f>
        <v>0</v>
      </c>
      <c r="J52" s="16">
        <f>'[1]28'!K54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'[1]28'!B55</f>
        <v>165</v>
      </c>
      <c r="C53" s="16">
        <f>'[1]28'!C55</f>
        <v>0</v>
      </c>
      <c r="D53" s="16">
        <f>'[1]28'!D55</f>
        <v>165</v>
      </c>
      <c r="E53" s="16">
        <f>'[1]28'!E55</f>
        <v>0</v>
      </c>
      <c r="F53" s="15">
        <f t="shared" si="6"/>
        <v>330</v>
      </c>
      <c r="G53" s="15">
        <f>'[1]28'!H55</f>
        <v>0</v>
      </c>
      <c r="H53" s="16">
        <f>'[1]28'!I55</f>
        <v>0</v>
      </c>
      <c r="I53" s="16">
        <f>'[1]28'!J55</f>
        <v>0</v>
      </c>
      <c r="J53" s="16">
        <f>'[1]28'!K55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'[1]28'!B56</f>
        <v>165</v>
      </c>
      <c r="C54" s="16">
        <f>'[1]28'!C56</f>
        <v>0</v>
      </c>
      <c r="D54" s="16">
        <f>'[1]28'!D56</f>
        <v>165</v>
      </c>
      <c r="E54" s="16">
        <f>'[1]28'!E56</f>
        <v>0</v>
      </c>
      <c r="F54" s="15">
        <f t="shared" si="6"/>
        <v>330</v>
      </c>
      <c r="G54" s="15">
        <f>'[1]28'!H56</f>
        <v>0</v>
      </c>
      <c r="H54" s="16">
        <f>'[1]28'!I56</f>
        <v>0</v>
      </c>
      <c r="I54" s="16">
        <f>'[1]28'!J56</f>
        <v>0</v>
      </c>
      <c r="J54" s="16">
        <f>'[1]28'!K56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'[1]28'!B57</f>
        <v>165</v>
      </c>
      <c r="C55" s="16">
        <f>'[1]28'!C57</f>
        <v>0</v>
      </c>
      <c r="D55" s="16">
        <f>'[1]28'!D57</f>
        <v>165</v>
      </c>
      <c r="E55" s="16">
        <f>'[1]28'!E57</f>
        <v>0</v>
      </c>
      <c r="F55" s="15">
        <f t="shared" si="6"/>
        <v>330</v>
      </c>
      <c r="G55" s="15">
        <f>'[1]28'!H57</f>
        <v>0</v>
      </c>
      <c r="H55" s="16">
        <f>'[1]28'!I57</f>
        <v>0</v>
      </c>
      <c r="I55" s="16">
        <f>'[1]28'!J57</f>
        <v>0</v>
      </c>
      <c r="J55" s="16">
        <f>'[1]28'!K57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'[1]28'!B58</f>
        <v>165</v>
      </c>
      <c r="C56" s="16">
        <f>'[1]28'!C58</f>
        <v>0</v>
      </c>
      <c r="D56" s="16">
        <f>'[1]28'!D58</f>
        <v>165</v>
      </c>
      <c r="E56" s="16">
        <f>'[1]28'!E58</f>
        <v>0</v>
      </c>
      <c r="F56" s="15">
        <f t="shared" si="6"/>
        <v>330</v>
      </c>
      <c r="G56" s="15">
        <f>'[1]28'!H58</f>
        <v>0</v>
      </c>
      <c r="H56" s="16">
        <f>'[1]28'!I58</f>
        <v>0</v>
      </c>
      <c r="I56" s="16">
        <f>'[1]28'!J58</f>
        <v>0</v>
      </c>
      <c r="J56" s="16">
        <f>'[1]28'!K58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'[1]28'!B59</f>
        <v>165</v>
      </c>
      <c r="C57" s="16">
        <f>'[1]28'!C59</f>
        <v>0</v>
      </c>
      <c r="D57" s="16">
        <f>'[1]28'!D59</f>
        <v>165</v>
      </c>
      <c r="E57" s="16">
        <f>'[1]28'!E59</f>
        <v>0</v>
      </c>
      <c r="F57" s="15">
        <f t="shared" si="6"/>
        <v>330</v>
      </c>
      <c r="G57" s="15">
        <f>'[1]28'!H59</f>
        <v>0</v>
      </c>
      <c r="H57" s="16">
        <f>'[1]28'!I59</f>
        <v>0</v>
      </c>
      <c r="I57" s="16">
        <f>'[1]28'!J59</f>
        <v>0</v>
      </c>
      <c r="J57" s="16">
        <f>'[1]28'!K59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'[1]28'!B60</f>
        <v>165</v>
      </c>
      <c r="C58" s="16">
        <f>'[1]28'!C60</f>
        <v>0</v>
      </c>
      <c r="D58" s="16">
        <f>'[1]28'!D60</f>
        <v>165</v>
      </c>
      <c r="E58" s="16">
        <f>'[1]28'!E60</f>
        <v>0</v>
      </c>
      <c r="F58" s="15">
        <f t="shared" si="6"/>
        <v>330</v>
      </c>
      <c r="G58" s="15">
        <f>'[1]28'!H60</f>
        <v>0</v>
      </c>
      <c r="H58" s="16">
        <f>'[1]28'!I60</f>
        <v>0</v>
      </c>
      <c r="I58" s="16">
        <f>'[1]28'!J60</f>
        <v>0</v>
      </c>
      <c r="J58" s="16">
        <f>'[1]28'!K60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'[1]28'!B61</f>
        <v>165</v>
      </c>
      <c r="C59" s="16">
        <f>'[1]28'!C61</f>
        <v>0</v>
      </c>
      <c r="D59" s="16">
        <f>'[1]28'!D61</f>
        <v>165</v>
      </c>
      <c r="E59" s="16">
        <f>'[1]28'!E61</f>
        <v>0</v>
      </c>
      <c r="F59" s="15">
        <f t="shared" si="6"/>
        <v>330</v>
      </c>
      <c r="G59" s="15">
        <f>'[1]28'!H61</f>
        <v>0</v>
      </c>
      <c r="H59" s="16">
        <f>'[1]28'!I61</f>
        <v>0</v>
      </c>
      <c r="I59" s="16">
        <f>'[1]28'!J61</f>
        <v>0</v>
      </c>
      <c r="J59" s="16">
        <f>'[1]28'!K61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'[1]28'!B62</f>
        <v>165</v>
      </c>
      <c r="C60" s="16">
        <f>'[1]28'!C62</f>
        <v>0</v>
      </c>
      <c r="D60" s="16">
        <f>'[1]28'!D62</f>
        <v>165</v>
      </c>
      <c r="E60" s="16">
        <f>'[1]28'!E62</f>
        <v>0</v>
      </c>
      <c r="F60" s="15">
        <f t="shared" si="6"/>
        <v>330</v>
      </c>
      <c r="G60" s="15">
        <f>'[1]28'!H62</f>
        <v>0</v>
      </c>
      <c r="H60" s="16">
        <f>'[1]28'!I62</f>
        <v>0</v>
      </c>
      <c r="I60" s="16">
        <f>'[1]28'!J62</f>
        <v>0</v>
      </c>
      <c r="J60" s="16">
        <f>'[1]28'!K62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'[1]28'!B63</f>
        <v>165</v>
      </c>
      <c r="C61" s="16">
        <f>'[1]28'!C63</f>
        <v>0</v>
      </c>
      <c r="D61" s="16">
        <f>'[1]28'!D63</f>
        <v>165</v>
      </c>
      <c r="E61" s="16">
        <f>'[1]28'!E63</f>
        <v>0</v>
      </c>
      <c r="F61" s="15">
        <f t="shared" si="6"/>
        <v>330</v>
      </c>
      <c r="G61" s="15">
        <f>'[1]28'!H63</f>
        <v>0</v>
      </c>
      <c r="H61" s="16">
        <f>'[1]28'!I63</f>
        <v>0</v>
      </c>
      <c r="I61" s="16">
        <f>'[1]28'!J63</f>
        <v>0</v>
      </c>
      <c r="J61" s="16">
        <f>'[1]28'!K63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'[1]28'!B64</f>
        <v>165</v>
      </c>
      <c r="C62" s="16">
        <f>'[1]28'!C64</f>
        <v>0</v>
      </c>
      <c r="D62" s="16">
        <f>'[1]28'!D64</f>
        <v>165</v>
      </c>
      <c r="E62" s="16">
        <f>'[1]28'!E64</f>
        <v>0</v>
      </c>
      <c r="F62" s="15">
        <f t="shared" si="6"/>
        <v>330</v>
      </c>
      <c r="G62" s="15">
        <f>'[1]28'!H64</f>
        <v>0</v>
      </c>
      <c r="H62" s="16">
        <f>'[1]28'!I64</f>
        <v>0</v>
      </c>
      <c r="I62" s="16">
        <f>'[1]28'!J64</f>
        <v>0</v>
      </c>
      <c r="J62" s="16">
        <f>'[1]28'!K64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'[1]28'!B65</f>
        <v>165</v>
      </c>
      <c r="C63" s="16">
        <f>'[1]28'!C65</f>
        <v>0</v>
      </c>
      <c r="D63" s="16">
        <f>'[1]28'!D65</f>
        <v>165</v>
      </c>
      <c r="E63" s="16">
        <f>'[1]28'!E65</f>
        <v>0</v>
      </c>
      <c r="F63" s="15">
        <f t="shared" si="6"/>
        <v>330</v>
      </c>
      <c r="G63" s="15">
        <f>'[1]28'!H65</f>
        <v>0</v>
      </c>
      <c r="H63" s="16">
        <f>'[1]28'!I65</f>
        <v>0</v>
      </c>
      <c r="I63" s="16">
        <f>'[1]28'!J65</f>
        <v>0</v>
      </c>
      <c r="J63" s="16">
        <f>'[1]28'!K65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'[1]28'!B66</f>
        <v>165</v>
      </c>
      <c r="C64" s="16">
        <f>'[1]28'!C66</f>
        <v>0</v>
      </c>
      <c r="D64" s="16">
        <f>'[1]28'!D66</f>
        <v>165</v>
      </c>
      <c r="E64" s="16">
        <f>'[1]28'!E66</f>
        <v>0</v>
      </c>
      <c r="F64" s="15">
        <f t="shared" si="6"/>
        <v>330</v>
      </c>
      <c r="G64" s="15">
        <f>'[1]28'!H66</f>
        <v>0</v>
      </c>
      <c r="H64" s="16">
        <f>'[1]28'!I66</f>
        <v>0</v>
      </c>
      <c r="I64" s="16">
        <f>'[1]28'!J66</f>
        <v>0</v>
      </c>
      <c r="J64" s="16">
        <f>'[1]28'!K66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'[1]28'!B67</f>
        <v>165</v>
      </c>
      <c r="C65" s="16">
        <f>'[1]28'!C67</f>
        <v>0</v>
      </c>
      <c r="D65" s="16">
        <f>'[1]28'!D67</f>
        <v>165</v>
      </c>
      <c r="E65" s="16">
        <f>'[1]28'!E67</f>
        <v>0</v>
      </c>
      <c r="F65" s="15">
        <f t="shared" si="6"/>
        <v>330</v>
      </c>
      <c r="G65" s="15">
        <f>'[1]28'!H67</f>
        <v>0</v>
      </c>
      <c r="H65" s="16">
        <f>'[1]28'!I67</f>
        <v>0</v>
      </c>
      <c r="I65" s="16">
        <f>'[1]28'!J67</f>
        <v>0</v>
      </c>
      <c r="J65" s="16">
        <f>'[1]28'!K67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'[1]28'!B68</f>
        <v>165</v>
      </c>
      <c r="C66" s="16">
        <f>'[1]28'!C68</f>
        <v>0</v>
      </c>
      <c r="D66" s="16">
        <f>'[1]28'!D68</f>
        <v>165</v>
      </c>
      <c r="E66" s="16">
        <f>'[1]28'!E68</f>
        <v>0</v>
      </c>
      <c r="F66" s="15">
        <f t="shared" si="6"/>
        <v>330</v>
      </c>
      <c r="G66" s="15">
        <f>'[1]28'!H68</f>
        <v>0</v>
      </c>
      <c r="H66" s="16">
        <f>'[1]28'!I68</f>
        <v>0</v>
      </c>
      <c r="I66" s="16">
        <f>'[1]28'!J68</f>
        <v>0</v>
      </c>
      <c r="J66" s="16">
        <f>'[1]28'!K68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'[1]28'!B69</f>
        <v>165</v>
      </c>
      <c r="C67" s="16">
        <f>'[1]28'!C69</f>
        <v>0</v>
      </c>
      <c r="D67" s="16">
        <f>'[1]28'!D69</f>
        <v>165</v>
      </c>
      <c r="E67" s="16">
        <f>'[1]28'!E69</f>
        <v>0</v>
      </c>
      <c r="F67" s="15">
        <f t="shared" si="6"/>
        <v>330</v>
      </c>
      <c r="G67" s="15">
        <f>'[1]28'!H69</f>
        <v>0</v>
      </c>
      <c r="H67" s="16">
        <f>'[1]28'!I69</f>
        <v>0</v>
      </c>
      <c r="I67" s="16">
        <f>'[1]28'!J69</f>
        <v>0</v>
      </c>
      <c r="J67" s="16">
        <f>'[1]28'!K69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'[1]28'!B70</f>
        <v>165</v>
      </c>
      <c r="C68" s="16">
        <f>'[1]28'!C70</f>
        <v>0</v>
      </c>
      <c r="D68" s="16">
        <f>'[1]28'!D70</f>
        <v>165</v>
      </c>
      <c r="E68" s="16">
        <f>'[1]28'!E70</f>
        <v>0</v>
      </c>
      <c r="F68" s="15">
        <f t="shared" si="6"/>
        <v>330</v>
      </c>
      <c r="G68" s="15">
        <f>'[1]28'!H70</f>
        <v>0</v>
      </c>
      <c r="H68" s="16">
        <f>'[1]28'!I70</f>
        <v>0</v>
      </c>
      <c r="I68" s="16">
        <f>'[1]28'!J70</f>
        <v>0</v>
      </c>
      <c r="J68" s="16">
        <f>'[1]28'!K70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'[1]28'!B71</f>
        <v>165</v>
      </c>
      <c r="C69" s="16">
        <f>'[1]28'!C71</f>
        <v>0</v>
      </c>
      <c r="D69" s="16">
        <f>'[1]28'!D71</f>
        <v>165</v>
      </c>
      <c r="E69" s="16">
        <f>'[1]28'!E71</f>
        <v>0</v>
      </c>
      <c r="F69" s="15">
        <f t="shared" ref="F69:F98" si="17">SUM(B69:E69)</f>
        <v>330</v>
      </c>
      <c r="G69" s="15">
        <f>'[1]28'!H71</f>
        <v>0</v>
      </c>
      <c r="H69" s="16">
        <f>'[1]28'!I71</f>
        <v>0</v>
      </c>
      <c r="I69" s="16">
        <f>'[1]28'!J71</f>
        <v>0</v>
      </c>
      <c r="J69" s="16">
        <f>'[1]28'!K71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'[1]28'!B72</f>
        <v>165</v>
      </c>
      <c r="C70" s="16">
        <f>'[1]28'!C72</f>
        <v>0</v>
      </c>
      <c r="D70" s="16">
        <f>'[1]28'!D72</f>
        <v>165</v>
      </c>
      <c r="E70" s="16">
        <f>'[1]28'!E72</f>
        <v>0</v>
      </c>
      <c r="F70" s="15">
        <f t="shared" si="17"/>
        <v>330</v>
      </c>
      <c r="G70" s="15">
        <f>'[1]28'!H72</f>
        <v>0</v>
      </c>
      <c r="H70" s="16">
        <f>'[1]28'!I72</f>
        <v>0</v>
      </c>
      <c r="I70" s="16">
        <f>'[1]28'!J72</f>
        <v>0</v>
      </c>
      <c r="J70" s="16">
        <f>'[1]28'!K72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'[1]28'!B73</f>
        <v>165</v>
      </c>
      <c r="C71" s="16">
        <f>'[1]28'!C73</f>
        <v>0</v>
      </c>
      <c r="D71" s="16">
        <f>'[1]28'!D73</f>
        <v>165</v>
      </c>
      <c r="E71" s="16">
        <f>'[1]28'!E73</f>
        <v>0</v>
      </c>
      <c r="F71" s="15">
        <f t="shared" si="17"/>
        <v>330</v>
      </c>
      <c r="G71" s="15">
        <f>'[1]28'!H73</f>
        <v>0</v>
      </c>
      <c r="H71" s="16">
        <f>'[1]28'!I73</f>
        <v>0</v>
      </c>
      <c r="I71" s="16">
        <f>'[1]28'!J73</f>
        <v>0</v>
      </c>
      <c r="J71" s="16">
        <f>'[1]28'!K73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'[1]28'!B74</f>
        <v>165</v>
      </c>
      <c r="C72" s="16">
        <f>'[1]28'!C74</f>
        <v>0</v>
      </c>
      <c r="D72" s="16">
        <f>'[1]28'!D74</f>
        <v>165</v>
      </c>
      <c r="E72" s="16">
        <f>'[1]28'!E74</f>
        <v>0</v>
      </c>
      <c r="F72" s="15">
        <f t="shared" si="17"/>
        <v>330</v>
      </c>
      <c r="G72" s="15">
        <f>'[1]28'!H74</f>
        <v>0</v>
      </c>
      <c r="H72" s="16">
        <f>'[1]28'!I74</f>
        <v>0</v>
      </c>
      <c r="I72" s="16">
        <f>'[1]28'!J74</f>
        <v>0</v>
      </c>
      <c r="J72" s="16">
        <f>'[1]28'!K74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'[1]28'!B75</f>
        <v>165</v>
      </c>
      <c r="C73" s="16">
        <f>'[1]28'!C75</f>
        <v>0</v>
      </c>
      <c r="D73" s="16">
        <f>'[1]28'!D75</f>
        <v>165</v>
      </c>
      <c r="E73" s="16">
        <f>'[1]28'!E75</f>
        <v>0</v>
      </c>
      <c r="F73" s="15">
        <f t="shared" si="17"/>
        <v>330</v>
      </c>
      <c r="G73" s="15">
        <f>'[1]28'!H75</f>
        <v>0</v>
      </c>
      <c r="H73" s="16">
        <f>'[1]28'!I75</f>
        <v>0</v>
      </c>
      <c r="I73" s="16">
        <f>'[1]28'!J75</f>
        <v>0</v>
      </c>
      <c r="J73" s="16">
        <f>'[1]28'!K75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'[1]28'!B76</f>
        <v>165</v>
      </c>
      <c r="C74" s="16">
        <f>'[1]28'!C76</f>
        <v>0</v>
      </c>
      <c r="D74" s="16">
        <f>'[1]28'!D76</f>
        <v>165</v>
      </c>
      <c r="E74" s="16">
        <f>'[1]28'!E76</f>
        <v>0</v>
      </c>
      <c r="F74" s="15">
        <f t="shared" si="17"/>
        <v>330</v>
      </c>
      <c r="G74" s="15">
        <f>'[1]28'!H76</f>
        <v>0</v>
      </c>
      <c r="H74" s="16">
        <f>'[1]28'!I76</f>
        <v>0</v>
      </c>
      <c r="I74" s="16">
        <f>'[1]28'!J76</f>
        <v>0</v>
      </c>
      <c r="J74" s="16">
        <f>'[1]28'!K76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'[1]28'!B77</f>
        <v>165</v>
      </c>
      <c r="C75" s="16">
        <f>'[1]28'!C77</f>
        <v>0</v>
      </c>
      <c r="D75" s="16">
        <f>'[1]28'!D77</f>
        <v>165</v>
      </c>
      <c r="E75" s="16">
        <f>'[1]28'!E77</f>
        <v>0</v>
      </c>
      <c r="F75" s="15">
        <f t="shared" si="17"/>
        <v>330</v>
      </c>
      <c r="G75" s="15">
        <f>'[1]28'!H77</f>
        <v>0</v>
      </c>
      <c r="H75" s="16">
        <f>'[1]28'!I77</f>
        <v>0</v>
      </c>
      <c r="I75" s="16">
        <f>'[1]28'!J77</f>
        <v>0</v>
      </c>
      <c r="J75" s="16">
        <f>'[1]28'!K77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'[1]28'!B78</f>
        <v>165</v>
      </c>
      <c r="C76" s="16">
        <f>'[1]28'!C78</f>
        <v>0</v>
      </c>
      <c r="D76" s="16">
        <f>'[1]28'!D78</f>
        <v>165</v>
      </c>
      <c r="E76" s="16">
        <f>'[1]28'!E78</f>
        <v>0</v>
      </c>
      <c r="F76" s="15">
        <f t="shared" si="17"/>
        <v>330</v>
      </c>
      <c r="G76" s="15">
        <f>'[1]28'!H78</f>
        <v>0</v>
      </c>
      <c r="H76" s="16">
        <f>'[1]28'!I78</f>
        <v>0</v>
      </c>
      <c r="I76" s="16">
        <f>'[1]28'!J78</f>
        <v>0</v>
      </c>
      <c r="J76" s="16">
        <f>'[1]28'!K78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'[1]28'!B79</f>
        <v>165</v>
      </c>
      <c r="C77" s="16">
        <f>'[1]28'!C79</f>
        <v>0</v>
      </c>
      <c r="D77" s="16">
        <f>'[1]28'!D79</f>
        <v>165</v>
      </c>
      <c r="E77" s="16">
        <f>'[1]28'!E79</f>
        <v>0</v>
      </c>
      <c r="F77" s="15">
        <f t="shared" si="17"/>
        <v>330</v>
      </c>
      <c r="G77" s="15">
        <f>'[1]28'!H79</f>
        <v>0</v>
      </c>
      <c r="H77" s="16">
        <f>'[1]28'!I79</f>
        <v>0</v>
      </c>
      <c r="I77" s="16">
        <f>'[1]28'!J79</f>
        <v>0</v>
      </c>
      <c r="J77" s="16">
        <f>'[1]28'!K79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'[1]28'!B80</f>
        <v>165</v>
      </c>
      <c r="C78" s="16">
        <f>'[1]28'!C80</f>
        <v>0</v>
      </c>
      <c r="D78" s="16">
        <f>'[1]28'!D80</f>
        <v>165</v>
      </c>
      <c r="E78" s="16">
        <f>'[1]28'!E80</f>
        <v>0</v>
      </c>
      <c r="F78" s="15">
        <f t="shared" si="17"/>
        <v>330</v>
      </c>
      <c r="G78" s="15">
        <f>'[1]28'!H80</f>
        <v>0</v>
      </c>
      <c r="H78" s="16">
        <f>'[1]28'!I80</f>
        <v>0</v>
      </c>
      <c r="I78" s="16">
        <f>'[1]28'!J80</f>
        <v>0</v>
      </c>
      <c r="J78" s="16">
        <f>'[1]28'!K80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'[1]28'!B81</f>
        <v>165</v>
      </c>
      <c r="C79" s="16">
        <f>'[1]28'!C81</f>
        <v>0</v>
      </c>
      <c r="D79" s="16">
        <f>'[1]28'!D81</f>
        <v>165</v>
      </c>
      <c r="E79" s="16">
        <f>'[1]28'!E81</f>
        <v>0</v>
      </c>
      <c r="F79" s="15">
        <f t="shared" si="17"/>
        <v>330</v>
      </c>
      <c r="G79" s="15">
        <f>'[1]28'!H81</f>
        <v>0</v>
      </c>
      <c r="H79" s="16">
        <f>'[1]28'!I81</f>
        <v>0</v>
      </c>
      <c r="I79" s="16">
        <f>'[1]28'!J81</f>
        <v>0</v>
      </c>
      <c r="J79" s="16">
        <f>'[1]28'!K81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'[1]28'!B82</f>
        <v>165</v>
      </c>
      <c r="C80" s="16">
        <f>'[1]28'!C82</f>
        <v>0</v>
      </c>
      <c r="D80" s="16">
        <f>'[1]28'!D82</f>
        <v>165</v>
      </c>
      <c r="E80" s="16">
        <f>'[1]28'!E82</f>
        <v>0</v>
      </c>
      <c r="F80" s="15">
        <f t="shared" si="17"/>
        <v>330</v>
      </c>
      <c r="G80" s="15">
        <f>'[1]28'!H82</f>
        <v>0</v>
      </c>
      <c r="H80" s="16">
        <f>'[1]28'!I82</f>
        <v>0</v>
      </c>
      <c r="I80" s="16">
        <f>'[1]28'!J82</f>
        <v>0</v>
      </c>
      <c r="J80" s="16">
        <f>'[1]28'!K82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'[1]28'!B83</f>
        <v>165</v>
      </c>
      <c r="C81" s="16">
        <f>'[1]28'!C83</f>
        <v>0</v>
      </c>
      <c r="D81" s="16">
        <f>'[1]28'!D83</f>
        <v>165</v>
      </c>
      <c r="E81" s="16">
        <f>'[1]28'!E83</f>
        <v>0</v>
      </c>
      <c r="F81" s="15">
        <f t="shared" si="17"/>
        <v>330</v>
      </c>
      <c r="G81" s="15">
        <f>'[1]28'!H83</f>
        <v>0</v>
      </c>
      <c r="H81" s="16">
        <f>'[1]28'!I83</f>
        <v>0</v>
      </c>
      <c r="I81" s="16">
        <f>'[1]28'!J83</f>
        <v>0</v>
      </c>
      <c r="J81" s="16">
        <f>'[1]28'!K83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'[1]28'!B84</f>
        <v>165</v>
      </c>
      <c r="C82" s="16">
        <f>'[1]28'!C84</f>
        <v>0</v>
      </c>
      <c r="D82" s="16">
        <f>'[1]28'!D84</f>
        <v>165</v>
      </c>
      <c r="E82" s="16">
        <f>'[1]28'!E84</f>
        <v>0</v>
      </c>
      <c r="F82" s="15">
        <f t="shared" si="17"/>
        <v>330</v>
      </c>
      <c r="G82" s="15">
        <f>'[1]28'!H84</f>
        <v>0</v>
      </c>
      <c r="H82" s="16">
        <f>'[1]28'!I84</f>
        <v>0</v>
      </c>
      <c r="I82" s="16">
        <f>'[1]28'!J84</f>
        <v>0</v>
      </c>
      <c r="J82" s="16">
        <f>'[1]28'!K84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'[1]28'!B85</f>
        <v>165</v>
      </c>
      <c r="C83" s="16">
        <f>'[1]28'!C85</f>
        <v>0</v>
      </c>
      <c r="D83" s="16">
        <f>'[1]28'!D85</f>
        <v>165</v>
      </c>
      <c r="E83" s="16">
        <f>'[1]28'!E85</f>
        <v>0</v>
      </c>
      <c r="F83" s="15">
        <f t="shared" si="17"/>
        <v>330</v>
      </c>
      <c r="G83" s="15">
        <f>'[1]28'!H85</f>
        <v>0</v>
      </c>
      <c r="H83" s="16">
        <f>'[1]28'!I85</f>
        <v>0</v>
      </c>
      <c r="I83" s="16">
        <f>'[1]28'!J85</f>
        <v>0</v>
      </c>
      <c r="J83" s="16">
        <f>'[1]28'!K85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'[1]28'!B86</f>
        <v>165</v>
      </c>
      <c r="C84" s="16">
        <f>'[1]28'!C86</f>
        <v>0</v>
      </c>
      <c r="D84" s="16">
        <f>'[1]28'!D86</f>
        <v>165</v>
      </c>
      <c r="E84" s="16">
        <f>'[1]28'!E86</f>
        <v>0</v>
      </c>
      <c r="F84" s="15">
        <f t="shared" si="17"/>
        <v>330</v>
      </c>
      <c r="G84" s="15">
        <f>'[1]28'!H86</f>
        <v>0</v>
      </c>
      <c r="H84" s="16">
        <f>'[1]28'!I86</f>
        <v>0</v>
      </c>
      <c r="I84" s="16">
        <f>'[1]28'!J86</f>
        <v>0</v>
      </c>
      <c r="J84" s="16">
        <f>'[1]28'!K86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'[1]28'!B87</f>
        <v>165</v>
      </c>
      <c r="C85" s="16">
        <f>'[1]28'!C87</f>
        <v>0</v>
      </c>
      <c r="D85" s="16">
        <f>'[1]28'!D87</f>
        <v>165</v>
      </c>
      <c r="E85" s="16">
        <f>'[1]28'!E87</f>
        <v>0</v>
      </c>
      <c r="F85" s="15">
        <f t="shared" si="17"/>
        <v>330</v>
      </c>
      <c r="G85" s="15">
        <f>'[1]28'!H87</f>
        <v>0</v>
      </c>
      <c r="H85" s="16">
        <f>'[1]28'!I87</f>
        <v>0</v>
      </c>
      <c r="I85" s="16">
        <f>'[1]28'!J87</f>
        <v>0</v>
      </c>
      <c r="J85" s="16">
        <f>'[1]28'!K87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'[1]28'!B88</f>
        <v>165</v>
      </c>
      <c r="C86" s="16">
        <f>'[1]28'!C88</f>
        <v>0</v>
      </c>
      <c r="D86" s="16">
        <f>'[1]28'!D88</f>
        <v>165</v>
      </c>
      <c r="E86" s="16">
        <f>'[1]28'!E88</f>
        <v>0</v>
      </c>
      <c r="F86" s="15">
        <f t="shared" si="17"/>
        <v>330</v>
      </c>
      <c r="G86" s="15">
        <f>'[1]28'!H88</f>
        <v>0</v>
      </c>
      <c r="H86" s="16">
        <f>'[1]28'!I88</f>
        <v>0</v>
      </c>
      <c r="I86" s="16">
        <f>'[1]28'!J88</f>
        <v>0</v>
      </c>
      <c r="J86" s="16">
        <f>'[1]28'!K88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'[1]28'!B89</f>
        <v>165</v>
      </c>
      <c r="C87" s="16">
        <f>'[1]28'!C89</f>
        <v>0</v>
      </c>
      <c r="D87" s="16">
        <f>'[1]28'!D89</f>
        <v>165</v>
      </c>
      <c r="E87" s="16">
        <f>'[1]28'!E89</f>
        <v>0</v>
      </c>
      <c r="F87" s="15">
        <f t="shared" si="17"/>
        <v>330</v>
      </c>
      <c r="G87" s="15">
        <f>'[1]28'!H89</f>
        <v>0</v>
      </c>
      <c r="H87" s="16">
        <f>'[1]28'!I89</f>
        <v>0</v>
      </c>
      <c r="I87" s="16">
        <f>'[1]28'!J89</f>
        <v>0</v>
      </c>
      <c r="J87" s="16">
        <f>'[1]28'!K89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'[1]28'!B90</f>
        <v>165</v>
      </c>
      <c r="C88" s="16">
        <f>'[1]28'!C90</f>
        <v>0</v>
      </c>
      <c r="D88" s="16">
        <f>'[1]28'!D90</f>
        <v>165</v>
      </c>
      <c r="E88" s="16">
        <f>'[1]28'!E90</f>
        <v>0</v>
      </c>
      <c r="F88" s="15">
        <f t="shared" si="17"/>
        <v>330</v>
      </c>
      <c r="G88" s="15">
        <f>'[1]28'!H90</f>
        <v>0</v>
      </c>
      <c r="H88" s="16">
        <f>'[1]28'!I90</f>
        <v>0</v>
      </c>
      <c r="I88" s="16">
        <f>'[1]28'!J90</f>
        <v>0</v>
      </c>
      <c r="J88" s="16">
        <f>'[1]28'!K90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'[1]28'!B91</f>
        <v>165</v>
      </c>
      <c r="C89" s="16">
        <f>'[1]28'!C91</f>
        <v>0</v>
      </c>
      <c r="D89" s="16">
        <f>'[1]28'!D91</f>
        <v>165</v>
      </c>
      <c r="E89" s="16">
        <f>'[1]28'!E91</f>
        <v>0</v>
      </c>
      <c r="F89" s="15">
        <f t="shared" si="17"/>
        <v>330</v>
      </c>
      <c r="G89" s="15">
        <f>'[1]28'!H91</f>
        <v>0</v>
      </c>
      <c r="H89" s="16">
        <f>'[1]28'!I91</f>
        <v>0</v>
      </c>
      <c r="I89" s="16">
        <f>'[1]28'!J91</f>
        <v>0</v>
      </c>
      <c r="J89" s="16">
        <f>'[1]28'!K91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'[1]28'!B92</f>
        <v>165</v>
      </c>
      <c r="C90" s="16">
        <f>'[1]28'!C92</f>
        <v>0</v>
      </c>
      <c r="D90" s="16">
        <f>'[1]28'!D92</f>
        <v>165</v>
      </c>
      <c r="E90" s="16">
        <f>'[1]28'!E92</f>
        <v>0</v>
      </c>
      <c r="F90" s="15">
        <f t="shared" si="17"/>
        <v>330</v>
      </c>
      <c r="G90" s="15">
        <f>'[1]28'!H92</f>
        <v>0</v>
      </c>
      <c r="H90" s="16">
        <f>'[1]28'!I92</f>
        <v>0</v>
      </c>
      <c r="I90" s="16">
        <f>'[1]28'!J92</f>
        <v>0</v>
      </c>
      <c r="J90" s="16">
        <f>'[1]28'!K92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'[1]28'!B93</f>
        <v>165</v>
      </c>
      <c r="C91" s="16">
        <f>'[1]28'!C93</f>
        <v>0</v>
      </c>
      <c r="D91" s="16">
        <f>'[1]28'!D93</f>
        <v>165</v>
      </c>
      <c r="E91" s="16">
        <f>'[1]28'!E93</f>
        <v>0</v>
      </c>
      <c r="F91" s="15">
        <f t="shared" si="17"/>
        <v>330</v>
      </c>
      <c r="G91" s="15">
        <f>'[1]28'!H93</f>
        <v>0</v>
      </c>
      <c r="H91" s="16">
        <f>'[1]28'!I93</f>
        <v>0</v>
      </c>
      <c r="I91" s="16">
        <f>'[1]28'!J93</f>
        <v>0</v>
      </c>
      <c r="J91" s="16">
        <f>'[1]28'!K93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'[1]28'!B94</f>
        <v>165</v>
      </c>
      <c r="C92" s="16">
        <f>'[1]28'!C94</f>
        <v>0</v>
      </c>
      <c r="D92" s="16">
        <f>'[1]28'!D94</f>
        <v>165</v>
      </c>
      <c r="E92" s="16">
        <f>'[1]28'!E94</f>
        <v>0</v>
      </c>
      <c r="F92" s="15">
        <f t="shared" si="17"/>
        <v>330</v>
      </c>
      <c r="G92" s="15">
        <f>'[1]28'!H94</f>
        <v>0</v>
      </c>
      <c r="H92" s="16">
        <f>'[1]28'!I94</f>
        <v>0</v>
      </c>
      <c r="I92" s="16">
        <f>'[1]28'!J94</f>
        <v>0</v>
      </c>
      <c r="J92" s="16">
        <f>'[1]28'!K94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'[1]28'!B95</f>
        <v>165</v>
      </c>
      <c r="C93" s="16">
        <f>'[1]28'!C95</f>
        <v>0</v>
      </c>
      <c r="D93" s="16">
        <f>'[1]28'!D95</f>
        <v>165</v>
      </c>
      <c r="E93" s="16">
        <f>'[1]28'!E95</f>
        <v>0</v>
      </c>
      <c r="F93" s="15">
        <f t="shared" si="17"/>
        <v>330</v>
      </c>
      <c r="G93" s="15">
        <f>'[1]28'!H95</f>
        <v>0</v>
      </c>
      <c r="H93" s="16">
        <f>'[1]28'!I95</f>
        <v>0</v>
      </c>
      <c r="I93" s="16">
        <f>'[1]28'!J95</f>
        <v>0</v>
      </c>
      <c r="J93" s="16">
        <f>'[1]28'!K95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'[1]28'!B96</f>
        <v>165</v>
      </c>
      <c r="C94" s="16">
        <f>'[1]28'!C96</f>
        <v>0</v>
      </c>
      <c r="D94" s="16">
        <f>'[1]28'!D96</f>
        <v>165</v>
      </c>
      <c r="E94" s="16">
        <f>'[1]28'!E96</f>
        <v>0</v>
      </c>
      <c r="F94" s="15">
        <f t="shared" si="17"/>
        <v>330</v>
      </c>
      <c r="G94" s="15">
        <f>'[1]28'!H96</f>
        <v>0</v>
      </c>
      <c r="H94" s="16">
        <f>'[1]28'!I96</f>
        <v>0</v>
      </c>
      <c r="I94" s="16">
        <f>'[1]28'!J96</f>
        <v>0</v>
      </c>
      <c r="J94" s="16">
        <f>'[1]28'!K96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'[1]28'!B97</f>
        <v>165</v>
      </c>
      <c r="C95" s="16">
        <f>'[1]28'!C97</f>
        <v>0</v>
      </c>
      <c r="D95" s="16">
        <f>'[1]28'!D97</f>
        <v>165</v>
      </c>
      <c r="E95" s="16">
        <f>'[1]28'!E97</f>
        <v>0</v>
      </c>
      <c r="F95" s="15">
        <f t="shared" si="17"/>
        <v>330</v>
      </c>
      <c r="G95" s="15">
        <f>'[1]28'!H97</f>
        <v>0</v>
      </c>
      <c r="H95" s="16">
        <f>'[1]28'!I97</f>
        <v>0</v>
      </c>
      <c r="I95" s="16">
        <f>'[1]28'!J97</f>
        <v>0</v>
      </c>
      <c r="J95" s="16">
        <f>'[1]28'!K97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'[1]28'!B98</f>
        <v>165</v>
      </c>
      <c r="C96" s="16">
        <f>'[1]28'!C98</f>
        <v>0</v>
      </c>
      <c r="D96" s="16">
        <f>'[1]28'!D98</f>
        <v>165</v>
      </c>
      <c r="E96" s="16">
        <f>'[1]28'!E98</f>
        <v>0</v>
      </c>
      <c r="F96" s="15">
        <f t="shared" si="17"/>
        <v>330</v>
      </c>
      <c r="G96" s="15">
        <f>'[1]28'!H98</f>
        <v>0</v>
      </c>
      <c r="H96" s="16">
        <f>'[1]28'!I98</f>
        <v>0</v>
      </c>
      <c r="I96" s="16">
        <f>'[1]28'!J98</f>
        <v>0</v>
      </c>
      <c r="J96" s="16">
        <f>'[1]28'!K98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'[1]28'!B99</f>
        <v>165</v>
      </c>
      <c r="C97" s="16">
        <f>'[1]28'!C99</f>
        <v>0</v>
      </c>
      <c r="D97" s="16">
        <f>'[1]28'!D99</f>
        <v>165</v>
      </c>
      <c r="E97" s="16">
        <f>'[1]28'!E99</f>
        <v>0</v>
      </c>
      <c r="F97" s="15">
        <f t="shared" si="17"/>
        <v>330</v>
      </c>
      <c r="G97" s="15">
        <f>'[1]28'!H99</f>
        <v>0</v>
      </c>
      <c r="H97" s="16">
        <f>'[1]28'!I99</f>
        <v>0</v>
      </c>
      <c r="I97" s="16">
        <f>'[1]28'!J99</f>
        <v>0</v>
      </c>
      <c r="J97" s="16">
        <f>'[1]28'!K99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'[1]28'!B100</f>
        <v>165</v>
      </c>
      <c r="C98" s="16">
        <f>'[1]28'!C100</f>
        <v>0</v>
      </c>
      <c r="D98" s="16">
        <f>'[1]28'!D100</f>
        <v>165</v>
      </c>
      <c r="E98" s="16">
        <f>'[1]28'!E100</f>
        <v>0</v>
      </c>
      <c r="F98" s="15">
        <f t="shared" si="17"/>
        <v>330</v>
      </c>
      <c r="G98" s="15">
        <f>'[1]28'!H100</f>
        <v>0</v>
      </c>
      <c r="H98" s="16">
        <f>'[1]28'!I100</f>
        <v>0</v>
      </c>
      <c r="I98" s="16">
        <f>'[1]28'!J100</f>
        <v>0</v>
      </c>
      <c r="J98" s="16">
        <f>'[1]28'!K100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40" workbookViewId="0">
      <selection activeCell="V18" sqref="V1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45716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'[2]28'!B5</f>
        <v>0</v>
      </c>
      <c r="C3" s="202">
        <f>'[2]28'!C5</f>
        <v>60</v>
      </c>
      <c r="D3" s="202">
        <f>'[2]28'!D5</f>
        <v>0</v>
      </c>
      <c r="E3" s="202">
        <f>'[2]28'!E5</f>
        <v>0</v>
      </c>
      <c r="F3" s="15">
        <f>SUM(B3:E3)</f>
        <v>60</v>
      </c>
      <c r="G3" s="201">
        <f>'[2]28'!H5</f>
        <v>0</v>
      </c>
      <c r="H3" s="202">
        <f>'[2]28'!I5</f>
        <v>-0.1</v>
      </c>
      <c r="I3" s="202">
        <f>'[2]28'!J5</f>
        <v>0</v>
      </c>
      <c r="J3" s="202">
        <f>'[2]28'!K5</f>
        <v>0</v>
      </c>
      <c r="K3" s="15">
        <f>SUM(G3:J3)</f>
        <v>-0.1</v>
      </c>
      <c r="L3" s="18">
        <f>frq!C3</f>
        <v>1</v>
      </c>
      <c r="M3" s="125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-0.1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-0.1</v>
      </c>
      <c r="R3" s="18">
        <v>0</v>
      </c>
      <c r="S3" s="18"/>
    </row>
    <row r="4" spans="1:19">
      <c r="A4" s="8" t="s">
        <v>46</v>
      </c>
      <c r="B4" s="201">
        <f>'[2]28'!B6</f>
        <v>0</v>
      </c>
      <c r="C4" s="202">
        <f>'[2]28'!C6</f>
        <v>60</v>
      </c>
      <c r="D4" s="202">
        <f>'[2]28'!D6</f>
        <v>0</v>
      </c>
      <c r="E4" s="202">
        <f>'[2]28'!E6</f>
        <v>0</v>
      </c>
      <c r="F4" s="15">
        <f>SUM(B4:E4)</f>
        <v>60</v>
      </c>
      <c r="G4" s="201">
        <f>'[2]28'!H6</f>
        <v>0</v>
      </c>
      <c r="H4" s="202">
        <f>'[2]28'!I6</f>
        <v>-0.1</v>
      </c>
      <c r="I4" s="202">
        <f>'[2]28'!J6</f>
        <v>0</v>
      </c>
      <c r="J4" s="202">
        <f>'[2]28'!K6</f>
        <v>0</v>
      </c>
      <c r="K4" s="15">
        <f t="shared" ref="K4:K67" si="3">SUM(G4:J4)</f>
        <v>-0.1</v>
      </c>
      <c r="L4" s="18">
        <f>frq!C4</f>
        <v>1</v>
      </c>
      <c r="M4" s="125">
        <f t="shared" ref="M4:M67" si="4">IF($L4=1,G4,IF(AND($L4=0.985,G4&gt;0.985*B4),B4*0.985,IF(AND($L4=0.965,G4&gt;0.965*B4),0.965*B4,G4)))-R4</f>
        <v>0</v>
      </c>
      <c r="N4" s="16">
        <f t="shared" si="0"/>
        <v>-0.1</v>
      </c>
      <c r="O4" s="16">
        <f t="shared" si="1"/>
        <v>0</v>
      </c>
      <c r="P4" s="16">
        <f t="shared" si="2"/>
        <v>0</v>
      </c>
      <c r="Q4" s="17">
        <f t="shared" ref="Q4:Q67" si="5">SUM(M4:P4)</f>
        <v>-0.1</v>
      </c>
      <c r="R4" s="18">
        <v>0</v>
      </c>
      <c r="S4" s="18"/>
    </row>
    <row r="5" spans="1:19">
      <c r="A5" s="8" t="s">
        <v>47</v>
      </c>
      <c r="B5" s="201">
        <f>'[2]28'!B7</f>
        <v>0</v>
      </c>
      <c r="C5" s="202">
        <f>'[2]28'!C7</f>
        <v>60</v>
      </c>
      <c r="D5" s="202">
        <f>'[2]28'!D7</f>
        <v>0</v>
      </c>
      <c r="E5" s="202">
        <f>'[2]28'!E7</f>
        <v>0</v>
      </c>
      <c r="F5" s="15">
        <f t="shared" ref="F5:F68" si="6">SUM(B5:E5)</f>
        <v>60</v>
      </c>
      <c r="G5" s="201">
        <f>'[2]28'!H7</f>
        <v>0</v>
      </c>
      <c r="H5" s="202">
        <f>'[2]28'!I7</f>
        <v>-0.1</v>
      </c>
      <c r="I5" s="202">
        <f>'[2]28'!J7</f>
        <v>0</v>
      </c>
      <c r="J5" s="202">
        <f>'[2]28'!K7</f>
        <v>0</v>
      </c>
      <c r="K5" s="15">
        <f t="shared" si="3"/>
        <v>-0.1</v>
      </c>
      <c r="L5" s="18">
        <f>frq!C5</f>
        <v>1</v>
      </c>
      <c r="M5" s="125">
        <f t="shared" si="4"/>
        <v>0</v>
      </c>
      <c r="N5" s="16">
        <f t="shared" si="0"/>
        <v>-0.1</v>
      </c>
      <c r="O5" s="16">
        <f t="shared" si="1"/>
        <v>0</v>
      </c>
      <c r="P5" s="16">
        <f t="shared" si="2"/>
        <v>0</v>
      </c>
      <c r="Q5" s="17">
        <f t="shared" si="5"/>
        <v>-0.1</v>
      </c>
      <c r="R5" s="18">
        <v>0</v>
      </c>
      <c r="S5" s="18"/>
    </row>
    <row r="6" spans="1:19">
      <c r="A6" s="8" t="s">
        <v>48</v>
      </c>
      <c r="B6" s="201">
        <f>'[2]28'!B8</f>
        <v>0</v>
      </c>
      <c r="C6" s="202">
        <f>'[2]28'!C8</f>
        <v>60</v>
      </c>
      <c r="D6" s="202">
        <f>'[2]28'!D8</f>
        <v>0</v>
      </c>
      <c r="E6" s="202">
        <f>'[2]28'!E8</f>
        <v>0</v>
      </c>
      <c r="F6" s="15">
        <f t="shared" si="6"/>
        <v>60</v>
      </c>
      <c r="G6" s="201">
        <f>'[2]28'!H8</f>
        <v>0</v>
      </c>
      <c r="H6" s="202">
        <f>'[2]28'!I8</f>
        <v>-0.1</v>
      </c>
      <c r="I6" s="202">
        <f>'[2]28'!J8</f>
        <v>0</v>
      </c>
      <c r="J6" s="202">
        <f>'[2]28'!K8</f>
        <v>0</v>
      </c>
      <c r="K6" s="15">
        <f t="shared" si="3"/>
        <v>-0.1</v>
      </c>
      <c r="L6" s="18">
        <f>frq!C6</f>
        <v>1</v>
      </c>
      <c r="M6" s="125">
        <f t="shared" si="4"/>
        <v>0</v>
      </c>
      <c r="N6" s="16">
        <f t="shared" si="0"/>
        <v>-0.1</v>
      </c>
      <c r="O6" s="16">
        <f t="shared" si="1"/>
        <v>0</v>
      </c>
      <c r="P6" s="16">
        <f t="shared" si="2"/>
        <v>0</v>
      </c>
      <c r="Q6" s="17">
        <f t="shared" si="5"/>
        <v>-0.1</v>
      </c>
      <c r="R6" s="18">
        <v>0</v>
      </c>
      <c r="S6" s="18"/>
    </row>
    <row r="7" spans="1:19">
      <c r="A7" s="8" t="s">
        <v>49</v>
      </c>
      <c r="B7" s="201">
        <f>'[2]28'!B9</f>
        <v>0</v>
      </c>
      <c r="C7" s="202">
        <f>'[2]28'!C9</f>
        <v>60</v>
      </c>
      <c r="D7" s="202">
        <f>'[2]28'!D9</f>
        <v>0</v>
      </c>
      <c r="E7" s="202">
        <f>'[2]28'!E9</f>
        <v>0</v>
      </c>
      <c r="F7" s="15">
        <f t="shared" si="6"/>
        <v>60</v>
      </c>
      <c r="G7" s="201">
        <f>'[2]28'!H9</f>
        <v>0</v>
      </c>
      <c r="H7" s="202">
        <f>'[2]28'!I9</f>
        <v>-0.1</v>
      </c>
      <c r="I7" s="202">
        <f>'[2]28'!J9</f>
        <v>0</v>
      </c>
      <c r="J7" s="202">
        <f>'[2]28'!K9</f>
        <v>0</v>
      </c>
      <c r="K7" s="15">
        <f t="shared" si="3"/>
        <v>-0.1</v>
      </c>
      <c r="L7" s="18">
        <f>frq!C7</f>
        <v>1</v>
      </c>
      <c r="M7" s="125">
        <f t="shared" si="4"/>
        <v>0</v>
      </c>
      <c r="N7" s="16">
        <f t="shared" si="0"/>
        <v>-0.1</v>
      </c>
      <c r="O7" s="16">
        <f t="shared" si="1"/>
        <v>0</v>
      </c>
      <c r="P7" s="16">
        <f t="shared" si="2"/>
        <v>0</v>
      </c>
      <c r="Q7" s="17">
        <f t="shared" si="5"/>
        <v>-0.1</v>
      </c>
      <c r="R7" s="18">
        <v>0</v>
      </c>
      <c r="S7" s="18"/>
    </row>
    <row r="8" spans="1:19">
      <c r="A8" s="8" t="s">
        <v>50</v>
      </c>
      <c r="B8" s="201">
        <f>'[2]28'!B10</f>
        <v>0</v>
      </c>
      <c r="C8" s="202">
        <f>'[2]28'!C10</f>
        <v>60</v>
      </c>
      <c r="D8" s="202">
        <f>'[2]28'!D10</f>
        <v>0</v>
      </c>
      <c r="E8" s="202">
        <f>'[2]28'!E10</f>
        <v>0</v>
      </c>
      <c r="F8" s="15">
        <f t="shared" si="6"/>
        <v>60</v>
      </c>
      <c r="G8" s="201">
        <f>'[2]28'!H10</f>
        <v>0</v>
      </c>
      <c r="H8" s="202">
        <f>'[2]28'!I10</f>
        <v>-0.1</v>
      </c>
      <c r="I8" s="202">
        <f>'[2]28'!J10</f>
        <v>0</v>
      </c>
      <c r="J8" s="202">
        <f>'[2]28'!K10</f>
        <v>0</v>
      </c>
      <c r="K8" s="15">
        <f t="shared" si="3"/>
        <v>-0.1</v>
      </c>
      <c r="L8" s="18">
        <f>frq!C8</f>
        <v>1</v>
      </c>
      <c r="M8" s="125">
        <f t="shared" si="4"/>
        <v>0</v>
      </c>
      <c r="N8" s="16">
        <f t="shared" si="0"/>
        <v>-0.1</v>
      </c>
      <c r="O8" s="16">
        <f t="shared" si="1"/>
        <v>0</v>
      </c>
      <c r="P8" s="16">
        <f t="shared" si="2"/>
        <v>0</v>
      </c>
      <c r="Q8" s="17">
        <f t="shared" si="5"/>
        <v>-0.1</v>
      </c>
      <c r="R8" s="18">
        <v>0</v>
      </c>
      <c r="S8" s="18"/>
    </row>
    <row r="9" spans="1:19">
      <c r="A9" s="8" t="s">
        <v>51</v>
      </c>
      <c r="B9" s="201">
        <f>'[2]28'!B11</f>
        <v>0</v>
      </c>
      <c r="C9" s="202">
        <f>'[2]28'!C11</f>
        <v>60</v>
      </c>
      <c r="D9" s="202">
        <f>'[2]28'!D11</f>
        <v>0</v>
      </c>
      <c r="E9" s="202">
        <f>'[2]28'!E11</f>
        <v>0</v>
      </c>
      <c r="F9" s="15">
        <f t="shared" si="6"/>
        <v>60</v>
      </c>
      <c r="G9" s="201">
        <f>'[2]28'!H11</f>
        <v>0</v>
      </c>
      <c r="H9" s="202">
        <f>'[2]28'!I11</f>
        <v>-0.1</v>
      </c>
      <c r="I9" s="202">
        <f>'[2]28'!J11</f>
        <v>0</v>
      </c>
      <c r="J9" s="202">
        <f>'[2]28'!K11</f>
        <v>0</v>
      </c>
      <c r="K9" s="15">
        <f t="shared" si="3"/>
        <v>-0.1</v>
      </c>
      <c r="L9" s="18">
        <f>frq!C9</f>
        <v>1</v>
      </c>
      <c r="M9" s="125">
        <f t="shared" si="4"/>
        <v>0</v>
      </c>
      <c r="N9" s="16">
        <f t="shared" si="0"/>
        <v>-0.1</v>
      </c>
      <c r="O9" s="16">
        <f t="shared" si="1"/>
        <v>0</v>
      </c>
      <c r="P9" s="16">
        <f t="shared" si="2"/>
        <v>0</v>
      </c>
      <c r="Q9" s="17">
        <f t="shared" si="5"/>
        <v>-0.1</v>
      </c>
      <c r="R9" s="18">
        <v>0</v>
      </c>
      <c r="S9" s="18"/>
    </row>
    <row r="10" spans="1:19">
      <c r="A10" s="8" t="s">
        <v>52</v>
      </c>
      <c r="B10" s="201">
        <f>'[2]28'!B12</f>
        <v>0</v>
      </c>
      <c r="C10" s="202">
        <f>'[2]28'!C12</f>
        <v>60</v>
      </c>
      <c r="D10" s="202">
        <f>'[2]28'!D12</f>
        <v>0</v>
      </c>
      <c r="E10" s="202">
        <f>'[2]28'!E12</f>
        <v>0</v>
      </c>
      <c r="F10" s="15">
        <f t="shared" si="6"/>
        <v>60</v>
      </c>
      <c r="G10" s="201">
        <f>'[2]28'!H12</f>
        <v>0</v>
      </c>
      <c r="H10" s="202">
        <f>'[2]28'!I12</f>
        <v>-0.1</v>
      </c>
      <c r="I10" s="202">
        <f>'[2]28'!J12</f>
        <v>0</v>
      </c>
      <c r="J10" s="202">
        <f>'[2]28'!K12</f>
        <v>0</v>
      </c>
      <c r="K10" s="15">
        <f t="shared" si="3"/>
        <v>-0.1</v>
      </c>
      <c r="L10" s="18">
        <f>frq!C10</f>
        <v>1</v>
      </c>
      <c r="M10" s="125">
        <f t="shared" si="4"/>
        <v>0</v>
      </c>
      <c r="N10" s="16">
        <f t="shared" si="0"/>
        <v>-0.1</v>
      </c>
      <c r="O10" s="16">
        <f t="shared" si="1"/>
        <v>0</v>
      </c>
      <c r="P10" s="16">
        <f t="shared" si="2"/>
        <v>0</v>
      </c>
      <c r="Q10" s="17">
        <f t="shared" si="5"/>
        <v>-0.1</v>
      </c>
      <c r="R10" s="18">
        <v>0</v>
      </c>
      <c r="S10" s="18"/>
    </row>
    <row r="11" spans="1:19">
      <c r="A11" s="8" t="s">
        <v>53</v>
      </c>
      <c r="B11" s="201">
        <f>'[2]28'!B13</f>
        <v>0</v>
      </c>
      <c r="C11" s="202">
        <f>'[2]28'!C13</f>
        <v>60</v>
      </c>
      <c r="D11" s="202">
        <f>'[2]28'!D13</f>
        <v>0</v>
      </c>
      <c r="E11" s="202">
        <f>'[2]28'!E13</f>
        <v>0</v>
      </c>
      <c r="F11" s="15">
        <f t="shared" si="6"/>
        <v>60</v>
      </c>
      <c r="G11" s="201">
        <f>'[2]28'!H13</f>
        <v>0</v>
      </c>
      <c r="H11" s="202">
        <f>'[2]28'!I13</f>
        <v>-0.1</v>
      </c>
      <c r="I11" s="202">
        <f>'[2]28'!J13</f>
        <v>0</v>
      </c>
      <c r="J11" s="202">
        <f>'[2]28'!K13</f>
        <v>0</v>
      </c>
      <c r="K11" s="15">
        <f t="shared" si="3"/>
        <v>-0.1</v>
      </c>
      <c r="L11" s="18">
        <f>frq!C11</f>
        <v>1</v>
      </c>
      <c r="M11" s="125">
        <f t="shared" si="4"/>
        <v>0</v>
      </c>
      <c r="N11" s="16">
        <f t="shared" si="0"/>
        <v>-0.1</v>
      </c>
      <c r="O11" s="16">
        <f t="shared" si="1"/>
        <v>0</v>
      </c>
      <c r="P11" s="16">
        <f t="shared" si="2"/>
        <v>0</v>
      </c>
      <c r="Q11" s="17">
        <f t="shared" si="5"/>
        <v>-0.1</v>
      </c>
      <c r="R11" s="18">
        <v>0</v>
      </c>
      <c r="S11" s="18"/>
    </row>
    <row r="12" spans="1:19">
      <c r="A12" s="8" t="s">
        <v>54</v>
      </c>
      <c r="B12" s="201">
        <f>'[2]28'!B14</f>
        <v>0</v>
      </c>
      <c r="C12" s="202">
        <f>'[2]28'!C14</f>
        <v>60</v>
      </c>
      <c r="D12" s="202">
        <f>'[2]28'!D14</f>
        <v>0</v>
      </c>
      <c r="E12" s="202">
        <f>'[2]28'!E14</f>
        <v>0</v>
      </c>
      <c r="F12" s="15">
        <f t="shared" si="6"/>
        <v>60</v>
      </c>
      <c r="G12" s="201">
        <f>'[2]28'!H14</f>
        <v>0</v>
      </c>
      <c r="H12" s="202">
        <f>'[2]28'!I14</f>
        <v>-0.1</v>
      </c>
      <c r="I12" s="202">
        <f>'[2]28'!J14</f>
        <v>0</v>
      </c>
      <c r="J12" s="202">
        <f>'[2]28'!K14</f>
        <v>0</v>
      </c>
      <c r="K12" s="15">
        <f t="shared" si="3"/>
        <v>-0.1</v>
      </c>
      <c r="L12" s="18">
        <f>frq!C12</f>
        <v>1</v>
      </c>
      <c r="M12" s="125">
        <f t="shared" si="4"/>
        <v>0</v>
      </c>
      <c r="N12" s="16">
        <f t="shared" si="0"/>
        <v>-0.1</v>
      </c>
      <c r="O12" s="16">
        <f t="shared" si="1"/>
        <v>0</v>
      </c>
      <c r="P12" s="16">
        <f t="shared" si="2"/>
        <v>0</v>
      </c>
      <c r="Q12" s="17">
        <f t="shared" si="5"/>
        <v>-0.1</v>
      </c>
      <c r="R12" s="18">
        <v>0</v>
      </c>
      <c r="S12" s="18"/>
    </row>
    <row r="13" spans="1:19">
      <c r="A13" s="8" t="s">
        <v>55</v>
      </c>
      <c r="B13" s="201">
        <f>'[2]28'!B15</f>
        <v>0</v>
      </c>
      <c r="C13" s="202">
        <f>'[2]28'!C15</f>
        <v>60</v>
      </c>
      <c r="D13" s="202">
        <f>'[2]28'!D15</f>
        <v>0</v>
      </c>
      <c r="E13" s="202">
        <f>'[2]28'!E15</f>
        <v>0</v>
      </c>
      <c r="F13" s="15">
        <f t="shared" si="6"/>
        <v>60</v>
      </c>
      <c r="G13" s="201">
        <f>'[2]28'!H15</f>
        <v>0</v>
      </c>
      <c r="H13" s="202">
        <f>'[2]28'!I15</f>
        <v>-0.1</v>
      </c>
      <c r="I13" s="202">
        <f>'[2]28'!J15</f>
        <v>0</v>
      </c>
      <c r="J13" s="202">
        <f>'[2]28'!K15</f>
        <v>0</v>
      </c>
      <c r="K13" s="15">
        <f t="shared" si="3"/>
        <v>-0.1</v>
      </c>
      <c r="L13" s="18">
        <f>frq!C13</f>
        <v>1</v>
      </c>
      <c r="M13" s="125">
        <f t="shared" si="4"/>
        <v>0</v>
      </c>
      <c r="N13" s="16">
        <f t="shared" si="0"/>
        <v>-0.1</v>
      </c>
      <c r="O13" s="16">
        <f t="shared" si="1"/>
        <v>0</v>
      </c>
      <c r="P13" s="16">
        <f t="shared" si="2"/>
        <v>0</v>
      </c>
      <c r="Q13" s="17">
        <f t="shared" si="5"/>
        <v>-0.1</v>
      </c>
      <c r="R13" s="18">
        <v>0</v>
      </c>
      <c r="S13" s="18"/>
    </row>
    <row r="14" spans="1:19">
      <c r="A14" s="8" t="s">
        <v>56</v>
      </c>
      <c r="B14" s="201">
        <f>'[2]28'!B16</f>
        <v>0</v>
      </c>
      <c r="C14" s="202">
        <f>'[2]28'!C16</f>
        <v>60</v>
      </c>
      <c r="D14" s="202">
        <f>'[2]28'!D16</f>
        <v>0</v>
      </c>
      <c r="E14" s="202">
        <f>'[2]28'!E16</f>
        <v>0</v>
      </c>
      <c r="F14" s="15">
        <f t="shared" si="6"/>
        <v>60</v>
      </c>
      <c r="G14" s="201">
        <f>'[2]28'!H16</f>
        <v>0</v>
      </c>
      <c r="H14" s="202">
        <f>'[2]28'!I16</f>
        <v>-0.1</v>
      </c>
      <c r="I14" s="202">
        <f>'[2]28'!J16</f>
        <v>0</v>
      </c>
      <c r="J14" s="202">
        <f>'[2]28'!K16</f>
        <v>0</v>
      </c>
      <c r="K14" s="15">
        <f t="shared" si="3"/>
        <v>-0.1</v>
      </c>
      <c r="L14" s="18">
        <f>frq!C14</f>
        <v>1</v>
      </c>
      <c r="M14" s="125">
        <f t="shared" si="4"/>
        <v>0</v>
      </c>
      <c r="N14" s="16">
        <f t="shared" si="0"/>
        <v>-0.1</v>
      </c>
      <c r="O14" s="16">
        <f t="shared" si="1"/>
        <v>0</v>
      </c>
      <c r="P14" s="16">
        <f t="shared" si="2"/>
        <v>0</v>
      </c>
      <c r="Q14" s="17">
        <f t="shared" si="5"/>
        <v>-0.1</v>
      </c>
      <c r="R14" s="18">
        <v>0</v>
      </c>
      <c r="S14" s="18"/>
    </row>
    <row r="15" spans="1:19">
      <c r="A15" s="8" t="s">
        <v>57</v>
      </c>
      <c r="B15" s="201">
        <f>'[2]28'!B17</f>
        <v>0</v>
      </c>
      <c r="C15" s="202">
        <f>'[2]28'!C17</f>
        <v>60</v>
      </c>
      <c r="D15" s="202">
        <f>'[2]28'!D17</f>
        <v>0</v>
      </c>
      <c r="E15" s="202">
        <f>'[2]28'!E17</f>
        <v>0</v>
      </c>
      <c r="F15" s="15">
        <f t="shared" si="6"/>
        <v>60</v>
      </c>
      <c r="G15" s="201">
        <f>'[2]28'!H17</f>
        <v>0</v>
      </c>
      <c r="H15" s="202">
        <f>'[2]28'!I17</f>
        <v>-0.1</v>
      </c>
      <c r="I15" s="202">
        <f>'[2]28'!J17</f>
        <v>0</v>
      </c>
      <c r="J15" s="202">
        <f>'[2]28'!K17</f>
        <v>0</v>
      </c>
      <c r="K15" s="15">
        <f t="shared" si="3"/>
        <v>-0.1</v>
      </c>
      <c r="L15" s="18">
        <f>frq!C15</f>
        <v>1</v>
      </c>
      <c r="M15" s="125">
        <f t="shared" si="4"/>
        <v>0</v>
      </c>
      <c r="N15" s="16">
        <f t="shared" si="0"/>
        <v>-0.1</v>
      </c>
      <c r="O15" s="16">
        <f t="shared" si="1"/>
        <v>0</v>
      </c>
      <c r="P15" s="16">
        <f t="shared" si="2"/>
        <v>0</v>
      </c>
      <c r="Q15" s="17">
        <f t="shared" si="5"/>
        <v>-0.1</v>
      </c>
      <c r="R15" s="18">
        <v>0</v>
      </c>
      <c r="S15" s="18"/>
    </row>
    <row r="16" spans="1:19">
      <c r="A16" s="8" t="s">
        <v>58</v>
      </c>
      <c r="B16" s="201">
        <f>'[2]28'!B18</f>
        <v>0</v>
      </c>
      <c r="C16" s="202">
        <f>'[2]28'!C18</f>
        <v>60</v>
      </c>
      <c r="D16" s="202">
        <f>'[2]28'!D18</f>
        <v>0</v>
      </c>
      <c r="E16" s="202">
        <f>'[2]28'!E18</f>
        <v>0</v>
      </c>
      <c r="F16" s="15">
        <f t="shared" si="6"/>
        <v>60</v>
      </c>
      <c r="G16" s="201">
        <f>'[2]28'!H18</f>
        <v>0</v>
      </c>
      <c r="H16" s="202">
        <f>'[2]28'!I18</f>
        <v>-0.1</v>
      </c>
      <c r="I16" s="202">
        <f>'[2]28'!J18</f>
        <v>0</v>
      </c>
      <c r="J16" s="202">
        <f>'[2]28'!K18</f>
        <v>0</v>
      </c>
      <c r="K16" s="15">
        <f t="shared" si="3"/>
        <v>-0.1</v>
      </c>
      <c r="L16" s="18">
        <f>frq!C16</f>
        <v>1</v>
      </c>
      <c r="M16" s="125">
        <f t="shared" si="4"/>
        <v>0</v>
      </c>
      <c r="N16" s="16">
        <f t="shared" si="0"/>
        <v>-0.1</v>
      </c>
      <c r="O16" s="16">
        <f t="shared" si="1"/>
        <v>0</v>
      </c>
      <c r="P16" s="16">
        <f t="shared" si="2"/>
        <v>0</v>
      </c>
      <c r="Q16" s="17">
        <f t="shared" si="5"/>
        <v>-0.1</v>
      </c>
      <c r="R16" s="18">
        <v>0</v>
      </c>
      <c r="S16" s="18"/>
    </row>
    <row r="17" spans="1:19">
      <c r="A17" s="8" t="s">
        <v>59</v>
      </c>
      <c r="B17" s="201">
        <f>'[2]28'!B19</f>
        <v>0</v>
      </c>
      <c r="C17" s="202">
        <f>'[2]28'!C19</f>
        <v>60</v>
      </c>
      <c r="D17" s="202">
        <f>'[2]28'!D19</f>
        <v>0</v>
      </c>
      <c r="E17" s="202">
        <f>'[2]28'!E19</f>
        <v>0</v>
      </c>
      <c r="F17" s="15">
        <f t="shared" si="6"/>
        <v>60</v>
      </c>
      <c r="G17" s="201">
        <f>'[2]28'!H19</f>
        <v>0</v>
      </c>
      <c r="H17" s="202">
        <f>'[2]28'!I19</f>
        <v>-0.1</v>
      </c>
      <c r="I17" s="202">
        <f>'[2]28'!J19</f>
        <v>0</v>
      </c>
      <c r="J17" s="202">
        <f>'[2]28'!K19</f>
        <v>0</v>
      </c>
      <c r="K17" s="15">
        <f t="shared" si="3"/>
        <v>-0.1</v>
      </c>
      <c r="L17" s="18">
        <f>frq!C17</f>
        <v>1</v>
      </c>
      <c r="M17" s="125">
        <f t="shared" si="4"/>
        <v>0</v>
      </c>
      <c r="N17" s="16">
        <f t="shared" si="0"/>
        <v>-0.1</v>
      </c>
      <c r="O17" s="16">
        <f t="shared" si="1"/>
        <v>0</v>
      </c>
      <c r="P17" s="16">
        <f t="shared" si="2"/>
        <v>0</v>
      </c>
      <c r="Q17" s="17">
        <f t="shared" si="5"/>
        <v>-0.1</v>
      </c>
      <c r="R17" s="18">
        <v>0</v>
      </c>
      <c r="S17" s="18"/>
    </row>
    <row r="18" spans="1:19">
      <c r="A18" s="8" t="s">
        <v>60</v>
      </c>
      <c r="B18" s="201">
        <f>'[2]28'!B20</f>
        <v>0</v>
      </c>
      <c r="C18" s="202">
        <f>'[2]28'!C20</f>
        <v>60</v>
      </c>
      <c r="D18" s="202">
        <f>'[2]28'!D20</f>
        <v>0</v>
      </c>
      <c r="E18" s="202">
        <f>'[2]28'!E20</f>
        <v>0</v>
      </c>
      <c r="F18" s="15">
        <f t="shared" si="6"/>
        <v>60</v>
      </c>
      <c r="G18" s="201">
        <f>'[2]28'!H20</f>
        <v>0</v>
      </c>
      <c r="H18" s="202">
        <f>'[2]28'!I20</f>
        <v>-0.1</v>
      </c>
      <c r="I18" s="202">
        <f>'[2]28'!J20</f>
        <v>0</v>
      </c>
      <c r="J18" s="202">
        <f>'[2]28'!K20</f>
        <v>0</v>
      </c>
      <c r="K18" s="15">
        <f t="shared" si="3"/>
        <v>-0.1</v>
      </c>
      <c r="L18" s="18">
        <f>frq!C18</f>
        <v>1</v>
      </c>
      <c r="M18" s="125">
        <f t="shared" si="4"/>
        <v>0</v>
      </c>
      <c r="N18" s="16">
        <f t="shared" si="0"/>
        <v>-0.1</v>
      </c>
      <c r="O18" s="16">
        <f t="shared" si="1"/>
        <v>0</v>
      </c>
      <c r="P18" s="16">
        <f t="shared" si="2"/>
        <v>0</v>
      </c>
      <c r="Q18" s="17">
        <f t="shared" si="5"/>
        <v>-0.1</v>
      </c>
      <c r="R18" s="18">
        <v>0</v>
      </c>
      <c r="S18" s="18"/>
    </row>
    <row r="19" spans="1:19">
      <c r="A19" s="8" t="s">
        <v>61</v>
      </c>
      <c r="B19" s="201">
        <f>'[2]28'!B21</f>
        <v>0</v>
      </c>
      <c r="C19" s="202">
        <f>'[2]28'!C21</f>
        <v>60</v>
      </c>
      <c r="D19" s="202">
        <f>'[2]28'!D21</f>
        <v>0</v>
      </c>
      <c r="E19" s="202">
        <f>'[2]28'!E21</f>
        <v>0</v>
      </c>
      <c r="F19" s="15">
        <f t="shared" si="6"/>
        <v>60</v>
      </c>
      <c r="G19" s="201">
        <f>'[2]28'!H21</f>
        <v>0</v>
      </c>
      <c r="H19" s="202">
        <f>'[2]28'!I21</f>
        <v>-0.1</v>
      </c>
      <c r="I19" s="202">
        <f>'[2]28'!J21</f>
        <v>0</v>
      </c>
      <c r="J19" s="202">
        <f>'[2]28'!K21</f>
        <v>0</v>
      </c>
      <c r="K19" s="15">
        <f t="shared" si="3"/>
        <v>-0.1</v>
      </c>
      <c r="L19" s="18">
        <f>frq!C19</f>
        <v>1</v>
      </c>
      <c r="M19" s="125">
        <f t="shared" si="4"/>
        <v>0</v>
      </c>
      <c r="N19" s="16">
        <f t="shared" si="0"/>
        <v>-0.1</v>
      </c>
      <c r="O19" s="16">
        <f t="shared" si="1"/>
        <v>0</v>
      </c>
      <c r="P19" s="16">
        <f t="shared" si="2"/>
        <v>0</v>
      </c>
      <c r="Q19" s="17">
        <f t="shared" si="5"/>
        <v>-0.1</v>
      </c>
      <c r="R19" s="18">
        <v>0</v>
      </c>
      <c r="S19" s="18"/>
    </row>
    <row r="20" spans="1:19">
      <c r="A20" s="8" t="s">
        <v>62</v>
      </c>
      <c r="B20" s="201">
        <f>'[2]28'!B22</f>
        <v>0</v>
      </c>
      <c r="C20" s="202">
        <f>'[2]28'!C22</f>
        <v>60</v>
      </c>
      <c r="D20" s="202">
        <f>'[2]28'!D22</f>
        <v>0</v>
      </c>
      <c r="E20" s="202">
        <f>'[2]28'!E22</f>
        <v>0</v>
      </c>
      <c r="F20" s="15">
        <f t="shared" si="6"/>
        <v>60</v>
      </c>
      <c r="G20" s="201">
        <f>'[2]28'!H22</f>
        <v>0</v>
      </c>
      <c r="H20" s="202">
        <f>'[2]28'!I22</f>
        <v>-0.1</v>
      </c>
      <c r="I20" s="202">
        <f>'[2]28'!J22</f>
        <v>0</v>
      </c>
      <c r="J20" s="202">
        <f>'[2]28'!K22</f>
        <v>0</v>
      </c>
      <c r="K20" s="15">
        <f t="shared" si="3"/>
        <v>-0.1</v>
      </c>
      <c r="L20" s="18">
        <f>frq!C20</f>
        <v>1</v>
      </c>
      <c r="M20" s="125">
        <f t="shared" si="4"/>
        <v>0</v>
      </c>
      <c r="N20" s="16">
        <f t="shared" si="0"/>
        <v>-0.1</v>
      </c>
      <c r="O20" s="16">
        <f t="shared" si="1"/>
        <v>0</v>
      </c>
      <c r="P20" s="16">
        <f t="shared" si="2"/>
        <v>0</v>
      </c>
      <c r="Q20" s="17">
        <f t="shared" si="5"/>
        <v>-0.1</v>
      </c>
      <c r="R20" s="18">
        <v>0</v>
      </c>
      <c r="S20" s="18"/>
    </row>
    <row r="21" spans="1:19">
      <c r="A21" s="8" t="s">
        <v>63</v>
      </c>
      <c r="B21" s="201">
        <f>'[2]28'!B23</f>
        <v>0</v>
      </c>
      <c r="C21" s="202">
        <f>'[2]28'!C23</f>
        <v>60</v>
      </c>
      <c r="D21" s="202">
        <f>'[2]28'!D23</f>
        <v>0</v>
      </c>
      <c r="E21" s="202">
        <f>'[2]28'!E23</f>
        <v>0</v>
      </c>
      <c r="F21" s="15">
        <f t="shared" si="6"/>
        <v>60</v>
      </c>
      <c r="G21" s="201">
        <f>'[2]28'!H23</f>
        <v>0</v>
      </c>
      <c r="H21" s="202">
        <f>'[2]28'!I23</f>
        <v>-0.1</v>
      </c>
      <c r="I21" s="202">
        <f>'[2]28'!J23</f>
        <v>0</v>
      </c>
      <c r="J21" s="202">
        <f>'[2]28'!K23</f>
        <v>0</v>
      </c>
      <c r="K21" s="15">
        <f t="shared" si="3"/>
        <v>-0.1</v>
      </c>
      <c r="L21" s="18">
        <f>frq!C21</f>
        <v>1</v>
      </c>
      <c r="M21" s="125">
        <f t="shared" si="4"/>
        <v>0</v>
      </c>
      <c r="N21" s="16">
        <f t="shared" si="0"/>
        <v>-0.1</v>
      </c>
      <c r="O21" s="16">
        <f t="shared" si="1"/>
        <v>0</v>
      </c>
      <c r="P21" s="16">
        <f t="shared" si="2"/>
        <v>0</v>
      </c>
      <c r="Q21" s="17">
        <f t="shared" si="5"/>
        <v>-0.1</v>
      </c>
      <c r="R21" s="18">
        <v>0</v>
      </c>
      <c r="S21" s="18"/>
    </row>
    <row r="22" spans="1:19">
      <c r="A22" s="8" t="s">
        <v>64</v>
      </c>
      <c r="B22" s="201">
        <f>'[2]28'!B24</f>
        <v>0</v>
      </c>
      <c r="C22" s="202">
        <f>'[2]28'!C24</f>
        <v>60</v>
      </c>
      <c r="D22" s="202">
        <f>'[2]28'!D24</f>
        <v>0</v>
      </c>
      <c r="E22" s="202">
        <f>'[2]28'!E24</f>
        <v>0</v>
      </c>
      <c r="F22" s="15">
        <f t="shared" si="6"/>
        <v>60</v>
      </c>
      <c r="G22" s="201">
        <f>'[2]28'!H24</f>
        <v>0</v>
      </c>
      <c r="H22" s="202">
        <f>'[2]28'!I24</f>
        <v>-0.1</v>
      </c>
      <c r="I22" s="202">
        <f>'[2]28'!J24</f>
        <v>0</v>
      </c>
      <c r="J22" s="202">
        <f>'[2]28'!K24</f>
        <v>0</v>
      </c>
      <c r="K22" s="15">
        <f t="shared" si="3"/>
        <v>-0.1</v>
      </c>
      <c r="L22" s="18">
        <f>frq!C22</f>
        <v>1</v>
      </c>
      <c r="M22" s="125">
        <f t="shared" si="4"/>
        <v>0</v>
      </c>
      <c r="N22" s="16">
        <f t="shared" si="0"/>
        <v>-0.1</v>
      </c>
      <c r="O22" s="16">
        <f t="shared" si="1"/>
        <v>0</v>
      </c>
      <c r="P22" s="16">
        <f t="shared" si="2"/>
        <v>0</v>
      </c>
      <c r="Q22" s="17">
        <f t="shared" si="5"/>
        <v>-0.1</v>
      </c>
      <c r="R22" s="18">
        <v>0</v>
      </c>
      <c r="S22" s="18"/>
    </row>
    <row r="23" spans="1:19">
      <c r="A23" s="8" t="s">
        <v>65</v>
      </c>
      <c r="B23" s="201">
        <f>'[2]28'!B25</f>
        <v>0</v>
      </c>
      <c r="C23" s="202">
        <f>'[2]28'!C25</f>
        <v>60</v>
      </c>
      <c r="D23" s="202">
        <f>'[2]28'!D25</f>
        <v>0</v>
      </c>
      <c r="E23" s="202">
        <f>'[2]28'!E25</f>
        <v>0</v>
      </c>
      <c r="F23" s="15">
        <f t="shared" si="6"/>
        <v>60</v>
      </c>
      <c r="G23" s="201">
        <f>'[2]28'!H25</f>
        <v>0</v>
      </c>
      <c r="H23" s="202">
        <f>'[2]28'!I25</f>
        <v>-0.1</v>
      </c>
      <c r="I23" s="202">
        <f>'[2]28'!J25</f>
        <v>0</v>
      </c>
      <c r="J23" s="202">
        <f>'[2]28'!K25</f>
        <v>0</v>
      </c>
      <c r="K23" s="15">
        <f t="shared" si="3"/>
        <v>-0.1</v>
      </c>
      <c r="L23" s="18">
        <f>frq!C23</f>
        <v>1</v>
      </c>
      <c r="M23" s="125">
        <f t="shared" si="4"/>
        <v>0</v>
      </c>
      <c r="N23" s="16">
        <f t="shared" si="0"/>
        <v>-0.1</v>
      </c>
      <c r="O23" s="16">
        <f t="shared" si="1"/>
        <v>0</v>
      </c>
      <c r="P23" s="16">
        <f t="shared" si="2"/>
        <v>0</v>
      </c>
      <c r="Q23" s="17">
        <f t="shared" si="5"/>
        <v>-0.1</v>
      </c>
      <c r="R23" s="18">
        <v>0</v>
      </c>
      <c r="S23" s="18"/>
    </row>
    <row r="24" spans="1:19">
      <c r="A24" s="8" t="s">
        <v>66</v>
      </c>
      <c r="B24" s="201">
        <f>'[2]28'!B26</f>
        <v>0</v>
      </c>
      <c r="C24" s="202">
        <f>'[2]28'!C26</f>
        <v>60</v>
      </c>
      <c r="D24" s="202">
        <f>'[2]28'!D26</f>
        <v>0</v>
      </c>
      <c r="E24" s="202">
        <f>'[2]28'!E26</f>
        <v>0</v>
      </c>
      <c r="F24" s="15">
        <f t="shared" si="6"/>
        <v>60</v>
      </c>
      <c r="G24" s="201">
        <f>'[2]28'!H26</f>
        <v>0</v>
      </c>
      <c r="H24" s="202">
        <f>'[2]28'!I26</f>
        <v>-0.1</v>
      </c>
      <c r="I24" s="202">
        <f>'[2]28'!J26</f>
        <v>0</v>
      </c>
      <c r="J24" s="202">
        <f>'[2]28'!K26</f>
        <v>0</v>
      </c>
      <c r="K24" s="15">
        <f t="shared" si="3"/>
        <v>-0.1</v>
      </c>
      <c r="L24" s="18">
        <f>frq!C24</f>
        <v>1</v>
      </c>
      <c r="M24" s="125">
        <f t="shared" si="4"/>
        <v>0</v>
      </c>
      <c r="N24" s="16">
        <f t="shared" si="0"/>
        <v>-0.1</v>
      </c>
      <c r="O24" s="16">
        <f t="shared" si="1"/>
        <v>0</v>
      </c>
      <c r="P24" s="16">
        <f t="shared" si="2"/>
        <v>0</v>
      </c>
      <c r="Q24" s="17">
        <f t="shared" si="5"/>
        <v>-0.1</v>
      </c>
      <c r="R24" s="18">
        <v>0</v>
      </c>
      <c r="S24" s="18"/>
    </row>
    <row r="25" spans="1:19">
      <c r="A25" s="8" t="s">
        <v>67</v>
      </c>
      <c r="B25" s="201">
        <f>'[2]28'!B27</f>
        <v>0</v>
      </c>
      <c r="C25" s="202">
        <f>'[2]28'!C27</f>
        <v>60</v>
      </c>
      <c r="D25" s="202">
        <f>'[2]28'!D27</f>
        <v>0</v>
      </c>
      <c r="E25" s="202">
        <f>'[2]28'!E27</f>
        <v>0</v>
      </c>
      <c r="F25" s="15">
        <f t="shared" si="6"/>
        <v>60</v>
      </c>
      <c r="G25" s="201">
        <f>'[2]28'!H27</f>
        <v>0</v>
      </c>
      <c r="H25" s="202">
        <f>'[2]28'!I27</f>
        <v>-0.1</v>
      </c>
      <c r="I25" s="202">
        <f>'[2]28'!J27</f>
        <v>0</v>
      </c>
      <c r="J25" s="202">
        <f>'[2]28'!K27</f>
        <v>0</v>
      </c>
      <c r="K25" s="15">
        <f t="shared" si="3"/>
        <v>-0.1</v>
      </c>
      <c r="L25" s="18">
        <f>frq!C25</f>
        <v>1</v>
      </c>
      <c r="M25" s="125">
        <f t="shared" si="4"/>
        <v>0</v>
      </c>
      <c r="N25" s="16">
        <f t="shared" si="0"/>
        <v>-0.1</v>
      </c>
      <c r="O25" s="16">
        <f t="shared" si="1"/>
        <v>0</v>
      </c>
      <c r="P25" s="16">
        <f t="shared" si="2"/>
        <v>0</v>
      </c>
      <c r="Q25" s="17">
        <f t="shared" si="5"/>
        <v>-0.1</v>
      </c>
      <c r="R25" s="18">
        <v>0</v>
      </c>
      <c r="S25" s="18"/>
    </row>
    <row r="26" spans="1:19">
      <c r="A26" s="8" t="s">
        <v>68</v>
      </c>
      <c r="B26" s="201">
        <f>'[2]28'!B28</f>
        <v>0</v>
      </c>
      <c r="C26" s="202">
        <f>'[2]28'!C28</f>
        <v>60</v>
      </c>
      <c r="D26" s="202">
        <f>'[2]28'!D28</f>
        <v>0</v>
      </c>
      <c r="E26" s="202">
        <f>'[2]28'!E28</f>
        <v>0</v>
      </c>
      <c r="F26" s="15">
        <f t="shared" si="6"/>
        <v>60</v>
      </c>
      <c r="G26" s="201">
        <f>'[2]28'!H28</f>
        <v>0</v>
      </c>
      <c r="H26" s="202">
        <f>'[2]28'!I28</f>
        <v>-0.1</v>
      </c>
      <c r="I26" s="202">
        <f>'[2]28'!J28</f>
        <v>0</v>
      </c>
      <c r="J26" s="202">
        <f>'[2]28'!K28</f>
        <v>0</v>
      </c>
      <c r="K26" s="15">
        <f t="shared" si="3"/>
        <v>-0.1</v>
      </c>
      <c r="L26" s="18">
        <f>frq!C26</f>
        <v>1</v>
      </c>
      <c r="M26" s="125">
        <f t="shared" si="4"/>
        <v>0</v>
      </c>
      <c r="N26" s="16">
        <f t="shared" si="0"/>
        <v>-0.1</v>
      </c>
      <c r="O26" s="16">
        <f t="shared" si="1"/>
        <v>0</v>
      </c>
      <c r="P26" s="16">
        <f t="shared" si="2"/>
        <v>0</v>
      </c>
      <c r="Q26" s="17">
        <f t="shared" si="5"/>
        <v>-0.1</v>
      </c>
      <c r="R26" s="18">
        <v>0</v>
      </c>
      <c r="S26" s="18"/>
    </row>
    <row r="27" spans="1:19">
      <c r="A27" s="8" t="s">
        <v>69</v>
      </c>
      <c r="B27" s="201">
        <f>'[2]28'!B29</f>
        <v>0</v>
      </c>
      <c r="C27" s="202">
        <f>'[2]28'!C29</f>
        <v>60</v>
      </c>
      <c r="D27" s="202">
        <f>'[2]28'!D29</f>
        <v>0</v>
      </c>
      <c r="E27" s="202">
        <f>'[2]28'!E29</f>
        <v>0</v>
      </c>
      <c r="F27" s="15">
        <f t="shared" si="6"/>
        <v>60</v>
      </c>
      <c r="G27" s="201">
        <f>'[2]28'!H29</f>
        <v>0</v>
      </c>
      <c r="H27" s="202">
        <f>'[2]28'!I29</f>
        <v>-0.1</v>
      </c>
      <c r="I27" s="202">
        <f>'[2]28'!J29</f>
        <v>0</v>
      </c>
      <c r="J27" s="202">
        <f>'[2]28'!K29</f>
        <v>0</v>
      </c>
      <c r="K27" s="15">
        <f t="shared" si="3"/>
        <v>-0.1</v>
      </c>
      <c r="L27" s="18">
        <f>frq!C27</f>
        <v>1</v>
      </c>
      <c r="M27" s="125">
        <f t="shared" si="4"/>
        <v>0</v>
      </c>
      <c r="N27" s="16">
        <f t="shared" si="0"/>
        <v>-0.1</v>
      </c>
      <c r="O27" s="16">
        <f t="shared" si="1"/>
        <v>0</v>
      </c>
      <c r="P27" s="16">
        <f t="shared" si="2"/>
        <v>0</v>
      </c>
      <c r="Q27" s="17">
        <f t="shared" si="5"/>
        <v>-0.1</v>
      </c>
      <c r="R27" s="18">
        <v>0</v>
      </c>
      <c r="S27" s="18"/>
    </row>
    <row r="28" spans="1:19">
      <c r="A28" s="8" t="s">
        <v>70</v>
      </c>
      <c r="B28" s="201">
        <f>'[2]28'!B30</f>
        <v>0</v>
      </c>
      <c r="C28" s="202">
        <f>'[2]28'!C30</f>
        <v>60</v>
      </c>
      <c r="D28" s="202">
        <f>'[2]28'!D30</f>
        <v>0</v>
      </c>
      <c r="E28" s="202">
        <f>'[2]28'!E30</f>
        <v>0</v>
      </c>
      <c r="F28" s="15">
        <f t="shared" si="6"/>
        <v>60</v>
      </c>
      <c r="G28" s="201">
        <f>'[2]28'!H30</f>
        <v>0</v>
      </c>
      <c r="H28" s="202">
        <f>'[2]28'!I30</f>
        <v>-0.1</v>
      </c>
      <c r="I28" s="202">
        <f>'[2]28'!J30</f>
        <v>0</v>
      </c>
      <c r="J28" s="202">
        <f>'[2]28'!K30</f>
        <v>0</v>
      </c>
      <c r="K28" s="15">
        <f t="shared" si="3"/>
        <v>-0.1</v>
      </c>
      <c r="L28" s="18">
        <f>frq!C28</f>
        <v>1</v>
      </c>
      <c r="M28" s="125">
        <f t="shared" si="4"/>
        <v>0</v>
      </c>
      <c r="N28" s="16">
        <f t="shared" si="0"/>
        <v>-0.1</v>
      </c>
      <c r="O28" s="16">
        <f t="shared" si="1"/>
        <v>0</v>
      </c>
      <c r="P28" s="16">
        <f t="shared" si="2"/>
        <v>0</v>
      </c>
      <c r="Q28" s="17">
        <f t="shared" si="5"/>
        <v>-0.1</v>
      </c>
      <c r="R28" s="18">
        <v>0</v>
      </c>
      <c r="S28" s="18"/>
    </row>
    <row r="29" spans="1:19">
      <c r="A29" s="8" t="s">
        <v>71</v>
      </c>
      <c r="B29" s="201">
        <f>'[2]28'!B31</f>
        <v>0</v>
      </c>
      <c r="C29" s="202">
        <f>'[2]28'!C31</f>
        <v>60</v>
      </c>
      <c r="D29" s="202">
        <f>'[2]28'!D31</f>
        <v>0</v>
      </c>
      <c r="E29" s="202">
        <f>'[2]28'!E31</f>
        <v>0</v>
      </c>
      <c r="F29" s="15">
        <f t="shared" si="6"/>
        <v>60</v>
      </c>
      <c r="G29" s="201">
        <f>'[2]28'!H31</f>
        <v>0</v>
      </c>
      <c r="H29" s="202">
        <f>'[2]28'!I31</f>
        <v>-0.1</v>
      </c>
      <c r="I29" s="202">
        <f>'[2]28'!J31</f>
        <v>0</v>
      </c>
      <c r="J29" s="202">
        <f>'[2]28'!K31</f>
        <v>0</v>
      </c>
      <c r="K29" s="15">
        <f t="shared" si="3"/>
        <v>-0.1</v>
      </c>
      <c r="L29" s="18">
        <f>frq!C29</f>
        <v>1</v>
      </c>
      <c r="M29" s="125">
        <f t="shared" si="4"/>
        <v>0</v>
      </c>
      <c r="N29" s="16">
        <f t="shared" si="0"/>
        <v>-0.1</v>
      </c>
      <c r="O29" s="16">
        <f t="shared" si="1"/>
        <v>0</v>
      </c>
      <c r="P29" s="16">
        <f t="shared" si="2"/>
        <v>0</v>
      </c>
      <c r="Q29" s="17">
        <f t="shared" si="5"/>
        <v>-0.1</v>
      </c>
      <c r="R29" s="18">
        <v>0</v>
      </c>
      <c r="S29" s="18"/>
    </row>
    <row r="30" spans="1:19">
      <c r="A30" s="8" t="s">
        <v>72</v>
      </c>
      <c r="B30" s="201">
        <f>'[2]28'!B32</f>
        <v>0</v>
      </c>
      <c r="C30" s="202">
        <f>'[2]28'!C32</f>
        <v>60</v>
      </c>
      <c r="D30" s="202">
        <f>'[2]28'!D32</f>
        <v>0</v>
      </c>
      <c r="E30" s="202">
        <f>'[2]28'!E32</f>
        <v>0</v>
      </c>
      <c r="F30" s="15">
        <f t="shared" si="6"/>
        <v>60</v>
      </c>
      <c r="G30" s="201">
        <f>'[2]28'!H32</f>
        <v>0</v>
      </c>
      <c r="H30" s="202">
        <f>'[2]28'!I32</f>
        <v>-0.1</v>
      </c>
      <c r="I30" s="202">
        <f>'[2]28'!J32</f>
        <v>0</v>
      </c>
      <c r="J30" s="202">
        <f>'[2]28'!K32</f>
        <v>0</v>
      </c>
      <c r="K30" s="15">
        <f t="shared" si="3"/>
        <v>-0.1</v>
      </c>
      <c r="L30" s="18">
        <f>frq!C30</f>
        <v>1</v>
      </c>
      <c r="M30" s="125">
        <f t="shared" si="4"/>
        <v>0</v>
      </c>
      <c r="N30" s="16">
        <f t="shared" si="0"/>
        <v>-0.1</v>
      </c>
      <c r="O30" s="16">
        <f t="shared" si="1"/>
        <v>0</v>
      </c>
      <c r="P30" s="16">
        <f t="shared" si="2"/>
        <v>0</v>
      </c>
      <c r="Q30" s="17">
        <f t="shared" si="5"/>
        <v>-0.1</v>
      </c>
      <c r="R30" s="18">
        <v>0</v>
      </c>
      <c r="S30" s="18"/>
    </row>
    <row r="31" spans="1:19">
      <c r="A31" s="8" t="s">
        <v>73</v>
      </c>
      <c r="B31" s="201">
        <f>'[2]28'!B33</f>
        <v>0</v>
      </c>
      <c r="C31" s="202">
        <f>'[2]28'!C33</f>
        <v>60</v>
      </c>
      <c r="D31" s="202">
        <f>'[2]28'!D33</f>
        <v>0</v>
      </c>
      <c r="E31" s="202">
        <f>'[2]28'!E33</f>
        <v>0</v>
      </c>
      <c r="F31" s="15">
        <f t="shared" si="6"/>
        <v>60</v>
      </c>
      <c r="G31" s="201">
        <f>'[2]28'!H33</f>
        <v>0</v>
      </c>
      <c r="H31" s="202">
        <f>'[2]28'!I33</f>
        <v>-0.1</v>
      </c>
      <c r="I31" s="202">
        <f>'[2]28'!J33</f>
        <v>0</v>
      </c>
      <c r="J31" s="202">
        <f>'[2]28'!K33</f>
        <v>0</v>
      </c>
      <c r="K31" s="15">
        <f t="shared" si="3"/>
        <v>-0.1</v>
      </c>
      <c r="L31" s="18">
        <f>frq!C31</f>
        <v>1</v>
      </c>
      <c r="M31" s="125">
        <f t="shared" si="4"/>
        <v>0</v>
      </c>
      <c r="N31" s="16">
        <f t="shared" si="0"/>
        <v>-0.1</v>
      </c>
      <c r="O31" s="16">
        <f t="shared" si="1"/>
        <v>0</v>
      </c>
      <c r="P31" s="16">
        <f t="shared" si="2"/>
        <v>0</v>
      </c>
      <c r="Q31" s="17">
        <f t="shared" si="5"/>
        <v>-0.1</v>
      </c>
      <c r="R31" s="18">
        <v>0</v>
      </c>
      <c r="S31" s="18"/>
    </row>
    <row r="32" spans="1:19">
      <c r="A32" s="8" t="s">
        <v>74</v>
      </c>
      <c r="B32" s="201">
        <f>'[2]28'!B34</f>
        <v>0</v>
      </c>
      <c r="C32" s="202">
        <f>'[2]28'!C34</f>
        <v>60</v>
      </c>
      <c r="D32" s="202">
        <f>'[2]28'!D34</f>
        <v>0</v>
      </c>
      <c r="E32" s="202">
        <f>'[2]28'!E34</f>
        <v>0</v>
      </c>
      <c r="F32" s="15">
        <f t="shared" si="6"/>
        <v>60</v>
      </c>
      <c r="G32" s="201">
        <f>'[2]28'!H34</f>
        <v>0</v>
      </c>
      <c r="H32" s="202">
        <f>'[2]28'!I34</f>
        <v>-0.1</v>
      </c>
      <c r="I32" s="202">
        <f>'[2]28'!J34</f>
        <v>0</v>
      </c>
      <c r="J32" s="202">
        <f>'[2]28'!K34</f>
        <v>0</v>
      </c>
      <c r="K32" s="15">
        <f t="shared" si="3"/>
        <v>-0.1</v>
      </c>
      <c r="L32" s="18">
        <f>frq!C32</f>
        <v>1</v>
      </c>
      <c r="M32" s="125">
        <f t="shared" si="4"/>
        <v>0</v>
      </c>
      <c r="N32" s="16">
        <f t="shared" si="0"/>
        <v>-0.1</v>
      </c>
      <c r="O32" s="16">
        <f t="shared" si="1"/>
        <v>0</v>
      </c>
      <c r="P32" s="16">
        <f t="shared" si="2"/>
        <v>0</v>
      </c>
      <c r="Q32" s="17">
        <f t="shared" si="5"/>
        <v>-0.1</v>
      </c>
      <c r="R32" s="18">
        <v>0</v>
      </c>
      <c r="S32" s="18"/>
    </row>
    <row r="33" spans="1:19">
      <c r="A33" s="8" t="s">
        <v>75</v>
      </c>
      <c r="B33" s="201">
        <f>'[2]28'!B35</f>
        <v>0</v>
      </c>
      <c r="C33" s="202">
        <f>'[2]28'!C35</f>
        <v>60</v>
      </c>
      <c r="D33" s="202">
        <f>'[2]28'!D35</f>
        <v>0</v>
      </c>
      <c r="E33" s="202">
        <f>'[2]28'!E35</f>
        <v>0</v>
      </c>
      <c r="F33" s="15">
        <f t="shared" si="6"/>
        <v>60</v>
      </c>
      <c r="G33" s="201">
        <f>'[2]28'!H35</f>
        <v>0</v>
      </c>
      <c r="H33" s="202">
        <f>'[2]28'!I35</f>
        <v>-0.1</v>
      </c>
      <c r="I33" s="202">
        <f>'[2]28'!J35</f>
        <v>0</v>
      </c>
      <c r="J33" s="202">
        <f>'[2]28'!K35</f>
        <v>0</v>
      </c>
      <c r="K33" s="15">
        <f t="shared" si="3"/>
        <v>-0.1</v>
      </c>
      <c r="L33" s="18">
        <f>frq!C33</f>
        <v>1</v>
      </c>
      <c r="M33" s="125">
        <f t="shared" si="4"/>
        <v>0</v>
      </c>
      <c r="N33" s="16">
        <f t="shared" si="0"/>
        <v>-0.1</v>
      </c>
      <c r="O33" s="16">
        <f t="shared" si="1"/>
        <v>0</v>
      </c>
      <c r="P33" s="16">
        <f t="shared" si="2"/>
        <v>0</v>
      </c>
      <c r="Q33" s="17">
        <f t="shared" si="5"/>
        <v>-0.1</v>
      </c>
      <c r="R33" s="18">
        <v>0</v>
      </c>
      <c r="S33" s="18"/>
    </row>
    <row r="34" spans="1:19">
      <c r="A34" s="8" t="s">
        <v>76</v>
      </c>
      <c r="B34" s="201">
        <f>'[2]28'!B36</f>
        <v>0</v>
      </c>
      <c r="C34" s="202">
        <f>'[2]28'!C36</f>
        <v>60</v>
      </c>
      <c r="D34" s="202">
        <f>'[2]28'!D36</f>
        <v>0</v>
      </c>
      <c r="E34" s="202">
        <f>'[2]28'!E36</f>
        <v>0</v>
      </c>
      <c r="F34" s="15">
        <f t="shared" si="6"/>
        <v>60</v>
      </c>
      <c r="G34" s="201">
        <f>'[2]28'!H36</f>
        <v>0</v>
      </c>
      <c r="H34" s="202">
        <f>'[2]28'!I36</f>
        <v>-0.1</v>
      </c>
      <c r="I34" s="202">
        <f>'[2]28'!J36</f>
        <v>0</v>
      </c>
      <c r="J34" s="202">
        <f>'[2]28'!K36</f>
        <v>0</v>
      </c>
      <c r="K34" s="15">
        <f t="shared" si="3"/>
        <v>-0.1</v>
      </c>
      <c r="L34" s="18">
        <f>frq!C34</f>
        <v>1</v>
      </c>
      <c r="M34" s="125">
        <f t="shared" si="4"/>
        <v>0</v>
      </c>
      <c r="N34" s="16">
        <f t="shared" si="0"/>
        <v>-0.1</v>
      </c>
      <c r="O34" s="16">
        <f t="shared" si="1"/>
        <v>0</v>
      </c>
      <c r="P34" s="16">
        <f t="shared" si="2"/>
        <v>0</v>
      </c>
      <c r="Q34" s="17">
        <f t="shared" si="5"/>
        <v>-0.1</v>
      </c>
      <c r="R34" s="18">
        <v>0</v>
      </c>
      <c r="S34" s="18"/>
    </row>
    <row r="35" spans="1:19">
      <c r="A35" s="8" t="s">
        <v>77</v>
      </c>
      <c r="B35" s="201">
        <f>'[2]28'!B37</f>
        <v>0</v>
      </c>
      <c r="C35" s="202">
        <f>'[2]28'!C37</f>
        <v>60</v>
      </c>
      <c r="D35" s="202">
        <f>'[2]28'!D37</f>
        <v>0</v>
      </c>
      <c r="E35" s="202">
        <f>'[2]28'!E37</f>
        <v>0</v>
      </c>
      <c r="F35" s="15">
        <f t="shared" si="6"/>
        <v>60</v>
      </c>
      <c r="G35" s="201">
        <f>'[2]28'!H37</f>
        <v>0</v>
      </c>
      <c r="H35" s="202">
        <f>'[2]28'!I37</f>
        <v>-0.1</v>
      </c>
      <c r="I35" s="202">
        <f>'[2]28'!J37</f>
        <v>0</v>
      </c>
      <c r="J35" s="202">
        <f>'[2]28'!K37</f>
        <v>0</v>
      </c>
      <c r="K35" s="15">
        <f t="shared" si="3"/>
        <v>-0.1</v>
      </c>
      <c r="L35" s="18">
        <f>frq!C35</f>
        <v>1</v>
      </c>
      <c r="M35" s="125">
        <f t="shared" si="4"/>
        <v>0</v>
      </c>
      <c r="N35" s="16">
        <f t="shared" ref="N35:N66" si="7">IF($L35=1,H35,IF(AND($L35=0.985,H35&gt;0.985*C35),C35*0.985,IF(AND($L35=0.965,H35&gt;0.965*C35),0.965*C35,H35)))</f>
        <v>-0.1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-0.1</v>
      </c>
      <c r="R35" s="18">
        <v>0</v>
      </c>
      <c r="S35" s="18"/>
    </row>
    <row r="36" spans="1:19">
      <c r="A36" s="8" t="s">
        <v>78</v>
      </c>
      <c r="B36" s="201">
        <f>'[2]28'!B38</f>
        <v>0</v>
      </c>
      <c r="C36" s="202">
        <f>'[2]28'!C38</f>
        <v>60</v>
      </c>
      <c r="D36" s="202">
        <f>'[2]28'!D38</f>
        <v>0</v>
      </c>
      <c r="E36" s="202">
        <f>'[2]28'!E38</f>
        <v>0</v>
      </c>
      <c r="F36" s="15">
        <f t="shared" si="6"/>
        <v>60</v>
      </c>
      <c r="G36" s="201">
        <f>'[2]28'!H38</f>
        <v>0</v>
      </c>
      <c r="H36" s="202">
        <f>'[2]28'!I38</f>
        <v>-0.25</v>
      </c>
      <c r="I36" s="202">
        <f>'[2]28'!J38</f>
        <v>0</v>
      </c>
      <c r="J36" s="202">
        <f>'[2]28'!K38</f>
        <v>0</v>
      </c>
      <c r="K36" s="15">
        <f t="shared" si="3"/>
        <v>-0.25</v>
      </c>
      <c r="L36" s="18">
        <f>frq!C36</f>
        <v>1</v>
      </c>
      <c r="M36" s="125">
        <f t="shared" si="4"/>
        <v>0</v>
      </c>
      <c r="N36" s="16">
        <f t="shared" si="7"/>
        <v>-0.25</v>
      </c>
      <c r="O36" s="16">
        <f t="shared" si="8"/>
        <v>0</v>
      </c>
      <c r="P36" s="16">
        <f t="shared" si="9"/>
        <v>0</v>
      </c>
      <c r="Q36" s="17">
        <f t="shared" si="5"/>
        <v>-0.25</v>
      </c>
      <c r="R36" s="18">
        <v>0</v>
      </c>
      <c r="S36" s="18"/>
    </row>
    <row r="37" spans="1:19">
      <c r="A37" s="8" t="s">
        <v>79</v>
      </c>
      <c r="B37" s="201">
        <f>'[2]28'!B39</f>
        <v>0</v>
      </c>
      <c r="C37" s="202">
        <f>'[2]28'!C39</f>
        <v>60</v>
      </c>
      <c r="D37" s="202">
        <f>'[2]28'!D39</f>
        <v>0</v>
      </c>
      <c r="E37" s="202">
        <f>'[2]28'!E39</f>
        <v>0</v>
      </c>
      <c r="F37" s="15">
        <f t="shared" si="6"/>
        <v>60</v>
      </c>
      <c r="G37" s="201">
        <f>'[2]28'!H39</f>
        <v>0</v>
      </c>
      <c r="H37" s="202">
        <f>'[2]28'!I39</f>
        <v>-0.25</v>
      </c>
      <c r="I37" s="202">
        <f>'[2]28'!J39</f>
        <v>0</v>
      </c>
      <c r="J37" s="202">
        <f>'[2]28'!K39</f>
        <v>0</v>
      </c>
      <c r="K37" s="15">
        <f t="shared" si="3"/>
        <v>-0.25</v>
      </c>
      <c r="L37" s="18">
        <f>frq!C37</f>
        <v>1</v>
      </c>
      <c r="M37" s="125">
        <f t="shared" si="4"/>
        <v>0</v>
      </c>
      <c r="N37" s="16">
        <f t="shared" si="7"/>
        <v>-0.25</v>
      </c>
      <c r="O37" s="16">
        <f t="shared" si="8"/>
        <v>0</v>
      </c>
      <c r="P37" s="16">
        <f t="shared" si="9"/>
        <v>0</v>
      </c>
      <c r="Q37" s="17">
        <f t="shared" si="5"/>
        <v>-0.25</v>
      </c>
      <c r="R37" s="18">
        <v>0</v>
      </c>
      <c r="S37" s="18"/>
    </row>
    <row r="38" spans="1:19">
      <c r="A38" s="8" t="s">
        <v>80</v>
      </c>
      <c r="B38" s="201">
        <f>'[2]28'!B40</f>
        <v>0</v>
      </c>
      <c r="C38" s="202">
        <f>'[2]28'!C40</f>
        <v>60</v>
      </c>
      <c r="D38" s="202">
        <f>'[2]28'!D40</f>
        <v>0</v>
      </c>
      <c r="E38" s="202">
        <f>'[2]28'!E40</f>
        <v>0</v>
      </c>
      <c r="F38" s="15">
        <f t="shared" si="6"/>
        <v>60</v>
      </c>
      <c r="G38" s="201">
        <f>'[2]28'!H40</f>
        <v>0</v>
      </c>
      <c r="H38" s="202">
        <f>'[2]28'!I40</f>
        <v>-0.25</v>
      </c>
      <c r="I38" s="202">
        <f>'[2]28'!J40</f>
        <v>0</v>
      </c>
      <c r="J38" s="202">
        <f>'[2]28'!K40</f>
        <v>0</v>
      </c>
      <c r="K38" s="15">
        <f t="shared" si="3"/>
        <v>-0.25</v>
      </c>
      <c r="L38" s="18">
        <f>frq!C38</f>
        <v>1</v>
      </c>
      <c r="M38" s="125">
        <f t="shared" si="4"/>
        <v>0</v>
      </c>
      <c r="N38" s="16">
        <f t="shared" si="7"/>
        <v>-0.25</v>
      </c>
      <c r="O38" s="16">
        <f t="shared" si="8"/>
        <v>0</v>
      </c>
      <c r="P38" s="16">
        <f t="shared" si="9"/>
        <v>0</v>
      </c>
      <c r="Q38" s="17">
        <f t="shared" si="5"/>
        <v>-0.25</v>
      </c>
      <c r="R38" s="18">
        <v>0</v>
      </c>
      <c r="S38" s="18"/>
    </row>
    <row r="39" spans="1:19">
      <c r="A39" s="8" t="s">
        <v>81</v>
      </c>
      <c r="B39" s="201">
        <f>'[2]28'!B41</f>
        <v>0</v>
      </c>
      <c r="C39" s="202">
        <f>'[2]28'!C41</f>
        <v>60</v>
      </c>
      <c r="D39" s="202">
        <f>'[2]28'!D41</f>
        <v>0</v>
      </c>
      <c r="E39" s="202">
        <f>'[2]28'!E41</f>
        <v>0</v>
      </c>
      <c r="F39" s="15">
        <f t="shared" si="6"/>
        <v>60</v>
      </c>
      <c r="G39" s="201">
        <f>'[2]28'!H41</f>
        <v>0</v>
      </c>
      <c r="H39" s="202">
        <f>'[2]28'!I41</f>
        <v>-0.25</v>
      </c>
      <c r="I39" s="202">
        <f>'[2]28'!J41</f>
        <v>0</v>
      </c>
      <c r="J39" s="202">
        <f>'[2]28'!K41</f>
        <v>0</v>
      </c>
      <c r="K39" s="15">
        <f t="shared" si="3"/>
        <v>-0.25</v>
      </c>
      <c r="L39" s="18">
        <f>frq!C39</f>
        <v>1</v>
      </c>
      <c r="M39" s="125">
        <f t="shared" si="4"/>
        <v>0</v>
      </c>
      <c r="N39" s="16">
        <f t="shared" si="7"/>
        <v>-0.25</v>
      </c>
      <c r="O39" s="16">
        <f t="shared" si="8"/>
        <v>0</v>
      </c>
      <c r="P39" s="16">
        <f t="shared" si="9"/>
        <v>0</v>
      </c>
      <c r="Q39" s="17">
        <f t="shared" si="5"/>
        <v>-0.25</v>
      </c>
      <c r="R39" s="18">
        <v>0</v>
      </c>
      <c r="S39" s="18"/>
    </row>
    <row r="40" spans="1:19">
      <c r="A40" s="8" t="s">
        <v>82</v>
      </c>
      <c r="B40" s="201">
        <f>'[2]28'!B42</f>
        <v>0</v>
      </c>
      <c r="C40" s="202">
        <f>'[2]28'!C42</f>
        <v>60</v>
      </c>
      <c r="D40" s="202">
        <f>'[2]28'!D42</f>
        <v>0</v>
      </c>
      <c r="E40" s="202">
        <f>'[2]28'!E42</f>
        <v>0</v>
      </c>
      <c r="F40" s="15">
        <f t="shared" si="6"/>
        <v>60</v>
      </c>
      <c r="G40" s="201">
        <f>'[2]28'!H42</f>
        <v>0</v>
      </c>
      <c r="H40" s="202">
        <f>'[2]28'!I42</f>
        <v>-0.25</v>
      </c>
      <c r="I40" s="202">
        <f>'[2]28'!J42</f>
        <v>0</v>
      </c>
      <c r="J40" s="202">
        <f>'[2]28'!K42</f>
        <v>0</v>
      </c>
      <c r="K40" s="15">
        <f t="shared" si="3"/>
        <v>-0.25</v>
      </c>
      <c r="L40" s="18">
        <f>frq!C40</f>
        <v>1</v>
      </c>
      <c r="M40" s="125">
        <f t="shared" si="4"/>
        <v>0</v>
      </c>
      <c r="N40" s="16">
        <f t="shared" si="7"/>
        <v>-0.25</v>
      </c>
      <c r="O40" s="16">
        <f t="shared" si="8"/>
        <v>0</v>
      </c>
      <c r="P40" s="16">
        <f t="shared" si="9"/>
        <v>0</v>
      </c>
      <c r="Q40" s="17">
        <f t="shared" si="5"/>
        <v>-0.25</v>
      </c>
      <c r="R40" s="18">
        <v>0</v>
      </c>
      <c r="S40" s="18"/>
    </row>
    <row r="41" spans="1:19">
      <c r="A41" s="8" t="s">
        <v>83</v>
      </c>
      <c r="B41" s="201">
        <f>'[2]28'!B43</f>
        <v>0</v>
      </c>
      <c r="C41" s="202">
        <f>'[2]28'!C43</f>
        <v>60</v>
      </c>
      <c r="D41" s="202">
        <f>'[2]28'!D43</f>
        <v>0</v>
      </c>
      <c r="E41" s="202">
        <f>'[2]28'!E43</f>
        <v>0</v>
      </c>
      <c r="F41" s="15">
        <f t="shared" si="6"/>
        <v>60</v>
      </c>
      <c r="G41" s="201">
        <f>'[2]28'!H43</f>
        <v>0</v>
      </c>
      <c r="H41" s="202">
        <f>'[2]28'!I43</f>
        <v>-0.25</v>
      </c>
      <c r="I41" s="202">
        <f>'[2]28'!J43</f>
        <v>0</v>
      </c>
      <c r="J41" s="202">
        <f>'[2]28'!K43</f>
        <v>0</v>
      </c>
      <c r="K41" s="15">
        <f t="shared" si="3"/>
        <v>-0.25</v>
      </c>
      <c r="L41" s="18">
        <f>frq!C41</f>
        <v>1</v>
      </c>
      <c r="M41" s="125">
        <f t="shared" si="4"/>
        <v>0</v>
      </c>
      <c r="N41" s="16">
        <f t="shared" si="7"/>
        <v>-0.25</v>
      </c>
      <c r="O41" s="16">
        <f t="shared" si="8"/>
        <v>0</v>
      </c>
      <c r="P41" s="16">
        <f t="shared" si="9"/>
        <v>0</v>
      </c>
      <c r="Q41" s="17">
        <f t="shared" si="5"/>
        <v>-0.25</v>
      </c>
      <c r="R41" s="18">
        <v>0</v>
      </c>
      <c r="S41" s="18"/>
    </row>
    <row r="42" spans="1:19">
      <c r="A42" s="8" t="s">
        <v>84</v>
      </c>
      <c r="B42" s="201">
        <f>'[2]28'!B44</f>
        <v>0</v>
      </c>
      <c r="C42" s="202">
        <f>'[2]28'!C44</f>
        <v>60</v>
      </c>
      <c r="D42" s="202">
        <f>'[2]28'!D44</f>
        <v>0</v>
      </c>
      <c r="E42" s="202">
        <f>'[2]28'!E44</f>
        <v>0</v>
      </c>
      <c r="F42" s="15">
        <f t="shared" si="6"/>
        <v>60</v>
      </c>
      <c r="G42" s="201">
        <f>'[2]28'!H44</f>
        <v>0</v>
      </c>
      <c r="H42" s="202">
        <f>'[2]28'!I44</f>
        <v>-0.25</v>
      </c>
      <c r="I42" s="202">
        <f>'[2]28'!J44</f>
        <v>0</v>
      </c>
      <c r="J42" s="202">
        <f>'[2]28'!K44</f>
        <v>0</v>
      </c>
      <c r="K42" s="15">
        <f t="shared" si="3"/>
        <v>-0.25</v>
      </c>
      <c r="L42" s="18">
        <f>frq!C42</f>
        <v>1</v>
      </c>
      <c r="M42" s="125">
        <f t="shared" si="4"/>
        <v>0</v>
      </c>
      <c r="N42" s="16">
        <f t="shared" si="7"/>
        <v>-0.25</v>
      </c>
      <c r="O42" s="16">
        <f t="shared" si="8"/>
        <v>0</v>
      </c>
      <c r="P42" s="16">
        <f t="shared" si="9"/>
        <v>0</v>
      </c>
      <c r="Q42" s="17">
        <f t="shared" si="5"/>
        <v>-0.25</v>
      </c>
      <c r="R42" s="18">
        <v>0</v>
      </c>
      <c r="S42" s="18"/>
    </row>
    <row r="43" spans="1:19">
      <c r="A43" s="8" t="s">
        <v>85</v>
      </c>
      <c r="B43" s="201">
        <f>'[2]28'!B45</f>
        <v>0</v>
      </c>
      <c r="C43" s="202">
        <f>'[2]28'!C45</f>
        <v>60</v>
      </c>
      <c r="D43" s="202">
        <f>'[2]28'!D45</f>
        <v>0</v>
      </c>
      <c r="E43" s="202">
        <f>'[2]28'!E45</f>
        <v>0</v>
      </c>
      <c r="F43" s="15">
        <f t="shared" si="6"/>
        <v>60</v>
      </c>
      <c r="G43" s="201">
        <f>'[2]28'!H45</f>
        <v>0</v>
      </c>
      <c r="H43" s="202">
        <f>'[2]28'!I45</f>
        <v>-0.25</v>
      </c>
      <c r="I43" s="202">
        <f>'[2]28'!J45</f>
        <v>0</v>
      </c>
      <c r="J43" s="202">
        <f>'[2]28'!K45</f>
        <v>0</v>
      </c>
      <c r="K43" s="15">
        <f t="shared" si="3"/>
        <v>-0.25</v>
      </c>
      <c r="L43" s="18">
        <f>frq!C43</f>
        <v>1</v>
      </c>
      <c r="M43" s="125">
        <f t="shared" si="4"/>
        <v>0</v>
      </c>
      <c r="N43" s="16">
        <f t="shared" si="7"/>
        <v>-0.25</v>
      </c>
      <c r="O43" s="16">
        <f t="shared" si="8"/>
        <v>0</v>
      </c>
      <c r="P43" s="16">
        <f t="shared" si="9"/>
        <v>0</v>
      </c>
      <c r="Q43" s="17">
        <f t="shared" si="5"/>
        <v>-0.25</v>
      </c>
      <c r="R43" s="18">
        <v>0</v>
      </c>
      <c r="S43" s="18"/>
    </row>
    <row r="44" spans="1:19">
      <c r="A44" s="8" t="s">
        <v>86</v>
      </c>
      <c r="B44" s="201">
        <f>'[2]28'!B46</f>
        <v>0</v>
      </c>
      <c r="C44" s="202">
        <f>'[2]28'!C46</f>
        <v>60</v>
      </c>
      <c r="D44" s="202">
        <f>'[2]28'!D46</f>
        <v>0</v>
      </c>
      <c r="E44" s="202">
        <f>'[2]28'!E46</f>
        <v>0</v>
      </c>
      <c r="F44" s="15">
        <f t="shared" si="6"/>
        <v>60</v>
      </c>
      <c r="G44" s="201">
        <f>'[2]28'!H46</f>
        <v>0</v>
      </c>
      <c r="H44" s="202">
        <f>'[2]28'!I46</f>
        <v>-0.25</v>
      </c>
      <c r="I44" s="202">
        <f>'[2]28'!J46</f>
        <v>0</v>
      </c>
      <c r="J44" s="202">
        <f>'[2]28'!K46</f>
        <v>0</v>
      </c>
      <c r="K44" s="15">
        <f t="shared" si="3"/>
        <v>-0.25</v>
      </c>
      <c r="L44" s="18">
        <f>frq!C44</f>
        <v>1</v>
      </c>
      <c r="M44" s="125">
        <f t="shared" si="4"/>
        <v>0</v>
      </c>
      <c r="N44" s="16">
        <f t="shared" si="7"/>
        <v>-0.25</v>
      </c>
      <c r="O44" s="16">
        <f t="shared" si="8"/>
        <v>0</v>
      </c>
      <c r="P44" s="16">
        <f t="shared" si="9"/>
        <v>0</v>
      </c>
      <c r="Q44" s="17">
        <f t="shared" si="5"/>
        <v>-0.25</v>
      </c>
      <c r="R44" s="18">
        <v>0</v>
      </c>
      <c r="S44" s="18"/>
    </row>
    <row r="45" spans="1:19">
      <c r="A45" s="8" t="s">
        <v>87</v>
      </c>
      <c r="B45" s="201">
        <f>'[2]28'!B47</f>
        <v>0</v>
      </c>
      <c r="C45" s="202">
        <f>'[2]28'!C47</f>
        <v>60</v>
      </c>
      <c r="D45" s="202">
        <f>'[2]28'!D47</f>
        <v>0</v>
      </c>
      <c r="E45" s="202">
        <f>'[2]28'!E47</f>
        <v>0</v>
      </c>
      <c r="F45" s="15">
        <f t="shared" si="6"/>
        <v>60</v>
      </c>
      <c r="G45" s="201">
        <f>'[2]28'!H47</f>
        <v>0</v>
      </c>
      <c r="H45" s="202">
        <f>'[2]28'!I47</f>
        <v>-0.25</v>
      </c>
      <c r="I45" s="202">
        <f>'[2]28'!J47</f>
        <v>0</v>
      </c>
      <c r="J45" s="202">
        <f>'[2]28'!K47</f>
        <v>0</v>
      </c>
      <c r="K45" s="15">
        <f t="shared" si="3"/>
        <v>-0.25</v>
      </c>
      <c r="L45" s="18">
        <f>frq!C45</f>
        <v>1</v>
      </c>
      <c r="M45" s="125">
        <f t="shared" si="4"/>
        <v>0</v>
      </c>
      <c r="N45" s="16">
        <f t="shared" si="7"/>
        <v>-0.25</v>
      </c>
      <c r="O45" s="16">
        <f t="shared" si="8"/>
        <v>0</v>
      </c>
      <c r="P45" s="16">
        <f t="shared" si="9"/>
        <v>0</v>
      </c>
      <c r="Q45" s="17">
        <f t="shared" si="5"/>
        <v>-0.25</v>
      </c>
      <c r="R45" s="18">
        <v>0</v>
      </c>
      <c r="S45" s="18"/>
    </row>
    <row r="46" spans="1:19">
      <c r="A46" s="8" t="s">
        <v>88</v>
      </c>
      <c r="B46" s="201">
        <f>'[2]28'!B48</f>
        <v>0</v>
      </c>
      <c r="C46" s="202">
        <f>'[2]28'!C48</f>
        <v>60</v>
      </c>
      <c r="D46" s="202">
        <f>'[2]28'!D48</f>
        <v>0</v>
      </c>
      <c r="E46" s="202">
        <f>'[2]28'!E48</f>
        <v>0</v>
      </c>
      <c r="F46" s="15">
        <f t="shared" si="6"/>
        <v>60</v>
      </c>
      <c r="G46" s="201">
        <f>'[2]28'!H48</f>
        <v>0</v>
      </c>
      <c r="H46" s="202">
        <f>'[2]28'!I48</f>
        <v>-0.25</v>
      </c>
      <c r="I46" s="202">
        <f>'[2]28'!J48</f>
        <v>0</v>
      </c>
      <c r="J46" s="202">
        <f>'[2]28'!K48</f>
        <v>0</v>
      </c>
      <c r="K46" s="15">
        <f t="shared" si="3"/>
        <v>-0.25</v>
      </c>
      <c r="L46" s="18">
        <f>frq!C46</f>
        <v>1</v>
      </c>
      <c r="M46" s="125">
        <f t="shared" si="4"/>
        <v>0</v>
      </c>
      <c r="N46" s="16">
        <f t="shared" si="7"/>
        <v>-0.25</v>
      </c>
      <c r="O46" s="16">
        <f t="shared" si="8"/>
        <v>0</v>
      </c>
      <c r="P46" s="16">
        <f t="shared" si="9"/>
        <v>0</v>
      </c>
      <c r="Q46" s="17">
        <f t="shared" si="5"/>
        <v>-0.25</v>
      </c>
      <c r="R46" s="18">
        <v>0</v>
      </c>
      <c r="S46" s="18"/>
    </row>
    <row r="47" spans="1:19">
      <c r="A47" s="8" t="s">
        <v>89</v>
      </c>
      <c r="B47" s="201">
        <f>'[2]28'!B49</f>
        <v>0</v>
      </c>
      <c r="C47" s="202">
        <f>'[2]28'!C49</f>
        <v>60</v>
      </c>
      <c r="D47" s="202">
        <f>'[2]28'!D49</f>
        <v>0</v>
      </c>
      <c r="E47" s="202">
        <f>'[2]28'!E49</f>
        <v>0</v>
      </c>
      <c r="F47" s="15">
        <f t="shared" si="6"/>
        <v>60</v>
      </c>
      <c r="G47" s="201">
        <f>'[2]28'!H49</f>
        <v>0</v>
      </c>
      <c r="H47" s="202">
        <f>'[2]28'!I49</f>
        <v>-0.25</v>
      </c>
      <c r="I47" s="202">
        <f>'[2]28'!J49</f>
        <v>0</v>
      </c>
      <c r="J47" s="202">
        <f>'[2]28'!K49</f>
        <v>0</v>
      </c>
      <c r="K47" s="15">
        <f t="shared" si="3"/>
        <v>-0.25</v>
      </c>
      <c r="L47" s="18">
        <f>frq!C47</f>
        <v>1</v>
      </c>
      <c r="M47" s="125">
        <f t="shared" si="4"/>
        <v>0</v>
      </c>
      <c r="N47" s="16">
        <f t="shared" si="7"/>
        <v>-0.25</v>
      </c>
      <c r="O47" s="16">
        <f t="shared" si="8"/>
        <v>0</v>
      </c>
      <c r="P47" s="16">
        <f t="shared" si="9"/>
        <v>0</v>
      </c>
      <c r="Q47" s="17">
        <f t="shared" si="5"/>
        <v>-0.25</v>
      </c>
      <c r="R47" s="18">
        <v>0</v>
      </c>
      <c r="S47" s="18"/>
    </row>
    <row r="48" spans="1:19">
      <c r="A48" s="8" t="s">
        <v>90</v>
      </c>
      <c r="B48" s="201">
        <f>'[2]28'!B50</f>
        <v>0</v>
      </c>
      <c r="C48" s="202">
        <f>'[2]28'!C50</f>
        <v>60</v>
      </c>
      <c r="D48" s="202">
        <f>'[2]28'!D50</f>
        <v>0</v>
      </c>
      <c r="E48" s="202">
        <f>'[2]28'!E50</f>
        <v>0</v>
      </c>
      <c r="F48" s="15">
        <f t="shared" si="6"/>
        <v>60</v>
      </c>
      <c r="G48" s="201">
        <f>'[2]28'!H50</f>
        <v>0</v>
      </c>
      <c r="H48" s="202">
        <f>'[2]28'!I50</f>
        <v>-0.25</v>
      </c>
      <c r="I48" s="202">
        <f>'[2]28'!J50</f>
        <v>0</v>
      </c>
      <c r="J48" s="202">
        <f>'[2]28'!K50</f>
        <v>0</v>
      </c>
      <c r="K48" s="15">
        <f t="shared" si="3"/>
        <v>-0.25</v>
      </c>
      <c r="L48" s="18">
        <f>frq!C48</f>
        <v>1</v>
      </c>
      <c r="M48" s="125">
        <f t="shared" si="4"/>
        <v>0</v>
      </c>
      <c r="N48" s="16">
        <f t="shared" si="7"/>
        <v>-0.25</v>
      </c>
      <c r="O48" s="16">
        <f t="shared" si="8"/>
        <v>0</v>
      </c>
      <c r="P48" s="16">
        <f t="shared" si="9"/>
        <v>0</v>
      </c>
      <c r="Q48" s="17">
        <f t="shared" si="5"/>
        <v>-0.25</v>
      </c>
      <c r="R48" s="18">
        <v>0</v>
      </c>
      <c r="S48" s="18"/>
    </row>
    <row r="49" spans="1:19">
      <c r="A49" s="8" t="s">
        <v>91</v>
      </c>
      <c r="B49" s="201">
        <f>'[2]28'!B51</f>
        <v>0</v>
      </c>
      <c r="C49" s="202">
        <f>'[2]28'!C51</f>
        <v>60</v>
      </c>
      <c r="D49" s="202">
        <f>'[2]28'!D51</f>
        <v>0</v>
      </c>
      <c r="E49" s="202">
        <f>'[2]28'!E51</f>
        <v>0</v>
      </c>
      <c r="F49" s="15">
        <f t="shared" si="6"/>
        <v>60</v>
      </c>
      <c r="G49" s="201">
        <f>'[2]28'!H51</f>
        <v>0</v>
      </c>
      <c r="H49" s="202">
        <f>'[2]28'!I51</f>
        <v>-0.25</v>
      </c>
      <c r="I49" s="202">
        <f>'[2]28'!J51</f>
        <v>0</v>
      </c>
      <c r="J49" s="202">
        <f>'[2]28'!K51</f>
        <v>0</v>
      </c>
      <c r="K49" s="15">
        <f t="shared" si="3"/>
        <v>-0.25</v>
      </c>
      <c r="L49" s="18">
        <f>frq!C49</f>
        <v>1</v>
      </c>
      <c r="M49" s="125">
        <f t="shared" si="4"/>
        <v>0</v>
      </c>
      <c r="N49" s="16">
        <f t="shared" si="7"/>
        <v>-0.25</v>
      </c>
      <c r="O49" s="16">
        <f t="shared" si="8"/>
        <v>0</v>
      </c>
      <c r="P49" s="16">
        <f t="shared" si="9"/>
        <v>0</v>
      </c>
      <c r="Q49" s="17">
        <f t="shared" si="5"/>
        <v>-0.25</v>
      </c>
      <c r="R49" s="18">
        <v>0</v>
      </c>
      <c r="S49" s="18"/>
    </row>
    <row r="50" spans="1:19">
      <c r="A50" s="8" t="s">
        <v>92</v>
      </c>
      <c r="B50" s="201">
        <f>'[2]28'!B52</f>
        <v>0</v>
      </c>
      <c r="C50" s="202">
        <f>'[2]28'!C52</f>
        <v>60</v>
      </c>
      <c r="D50" s="202">
        <f>'[2]28'!D52</f>
        <v>0</v>
      </c>
      <c r="E50" s="202">
        <f>'[2]28'!E52</f>
        <v>0</v>
      </c>
      <c r="F50" s="15">
        <f t="shared" si="6"/>
        <v>60</v>
      </c>
      <c r="G50" s="201">
        <f>'[2]28'!H52</f>
        <v>0</v>
      </c>
      <c r="H50" s="202">
        <f>'[2]28'!I52</f>
        <v>-0.25</v>
      </c>
      <c r="I50" s="202">
        <f>'[2]28'!J52</f>
        <v>0</v>
      </c>
      <c r="J50" s="202">
        <f>'[2]28'!K52</f>
        <v>0</v>
      </c>
      <c r="K50" s="15">
        <f t="shared" si="3"/>
        <v>-0.25</v>
      </c>
      <c r="L50" s="18">
        <f>frq!C50</f>
        <v>1</v>
      </c>
      <c r="M50" s="125">
        <f t="shared" si="4"/>
        <v>0</v>
      </c>
      <c r="N50" s="16">
        <f t="shared" si="7"/>
        <v>-0.25</v>
      </c>
      <c r="O50" s="16">
        <f t="shared" si="8"/>
        <v>0</v>
      </c>
      <c r="P50" s="16">
        <f t="shared" si="9"/>
        <v>0</v>
      </c>
      <c r="Q50" s="17">
        <f t="shared" si="5"/>
        <v>-0.25</v>
      </c>
      <c r="R50" s="18">
        <v>0</v>
      </c>
      <c r="S50" s="18"/>
    </row>
    <row r="51" spans="1:19">
      <c r="A51" s="8" t="s">
        <v>93</v>
      </c>
      <c r="B51" s="201">
        <f>'[2]28'!B53</f>
        <v>0</v>
      </c>
      <c r="C51" s="202">
        <f>'[2]28'!C53</f>
        <v>60</v>
      </c>
      <c r="D51" s="202">
        <f>'[2]28'!D53</f>
        <v>0</v>
      </c>
      <c r="E51" s="202">
        <f>'[2]28'!E53</f>
        <v>0</v>
      </c>
      <c r="F51" s="15">
        <f t="shared" si="6"/>
        <v>60</v>
      </c>
      <c r="G51" s="201">
        <f>'[2]28'!H53</f>
        <v>0</v>
      </c>
      <c r="H51" s="202">
        <f>'[2]28'!I53</f>
        <v>-0.25</v>
      </c>
      <c r="I51" s="202">
        <f>'[2]28'!J53</f>
        <v>0</v>
      </c>
      <c r="J51" s="202">
        <f>'[2]28'!K53</f>
        <v>0</v>
      </c>
      <c r="K51" s="15">
        <f t="shared" si="3"/>
        <v>-0.25</v>
      </c>
      <c r="L51" s="18">
        <f>frq!C51</f>
        <v>1</v>
      </c>
      <c r="M51" s="125">
        <f t="shared" si="4"/>
        <v>0</v>
      </c>
      <c r="N51" s="16">
        <f t="shared" si="7"/>
        <v>-0.25</v>
      </c>
      <c r="O51" s="16">
        <f t="shared" si="8"/>
        <v>0</v>
      </c>
      <c r="P51" s="16">
        <f t="shared" si="9"/>
        <v>0</v>
      </c>
      <c r="Q51" s="17">
        <f t="shared" si="5"/>
        <v>-0.25</v>
      </c>
      <c r="R51" s="18">
        <v>0</v>
      </c>
      <c r="S51" s="18"/>
    </row>
    <row r="52" spans="1:19">
      <c r="A52" s="8" t="s">
        <v>94</v>
      </c>
      <c r="B52" s="201">
        <f>'[2]28'!B54</f>
        <v>0</v>
      </c>
      <c r="C52" s="202">
        <f>'[2]28'!C54</f>
        <v>60</v>
      </c>
      <c r="D52" s="202">
        <f>'[2]28'!D54</f>
        <v>0</v>
      </c>
      <c r="E52" s="202">
        <f>'[2]28'!E54</f>
        <v>0</v>
      </c>
      <c r="F52" s="15">
        <f t="shared" si="6"/>
        <v>60</v>
      </c>
      <c r="G52" s="201">
        <f>'[2]28'!H54</f>
        <v>0</v>
      </c>
      <c r="H52" s="202">
        <f>'[2]28'!I54</f>
        <v>-0.25</v>
      </c>
      <c r="I52" s="202">
        <f>'[2]28'!J54</f>
        <v>0</v>
      </c>
      <c r="J52" s="202">
        <f>'[2]28'!K54</f>
        <v>0</v>
      </c>
      <c r="K52" s="15">
        <f t="shared" si="3"/>
        <v>-0.25</v>
      </c>
      <c r="L52" s="18">
        <f>frq!C52</f>
        <v>1</v>
      </c>
      <c r="M52" s="125">
        <f t="shared" si="4"/>
        <v>0</v>
      </c>
      <c r="N52" s="16">
        <f t="shared" si="7"/>
        <v>-0.25</v>
      </c>
      <c r="O52" s="16">
        <f t="shared" si="8"/>
        <v>0</v>
      </c>
      <c r="P52" s="16">
        <f t="shared" si="9"/>
        <v>0</v>
      </c>
      <c r="Q52" s="17">
        <f t="shared" si="5"/>
        <v>-0.25</v>
      </c>
      <c r="R52" s="18">
        <v>0</v>
      </c>
      <c r="S52" s="18"/>
    </row>
    <row r="53" spans="1:19">
      <c r="A53" s="8" t="s">
        <v>95</v>
      </c>
      <c r="B53" s="201">
        <f>'[2]28'!B55</f>
        <v>0</v>
      </c>
      <c r="C53" s="202">
        <f>'[2]28'!C55</f>
        <v>60</v>
      </c>
      <c r="D53" s="202">
        <f>'[2]28'!D55</f>
        <v>0</v>
      </c>
      <c r="E53" s="202">
        <f>'[2]28'!E55</f>
        <v>0</v>
      </c>
      <c r="F53" s="15">
        <f t="shared" si="6"/>
        <v>60</v>
      </c>
      <c r="G53" s="201">
        <f>'[2]28'!H55</f>
        <v>0</v>
      </c>
      <c r="H53" s="202">
        <f>'[2]28'!I55</f>
        <v>-0.25</v>
      </c>
      <c r="I53" s="202">
        <f>'[2]28'!J55</f>
        <v>0</v>
      </c>
      <c r="J53" s="202">
        <f>'[2]28'!K55</f>
        <v>0</v>
      </c>
      <c r="K53" s="15">
        <f t="shared" si="3"/>
        <v>-0.25</v>
      </c>
      <c r="L53" s="18">
        <f>frq!C53</f>
        <v>1</v>
      </c>
      <c r="M53" s="125">
        <f t="shared" si="4"/>
        <v>0</v>
      </c>
      <c r="N53" s="16">
        <f t="shared" si="7"/>
        <v>-0.25</v>
      </c>
      <c r="O53" s="16">
        <f t="shared" si="8"/>
        <v>0</v>
      </c>
      <c r="P53" s="16">
        <f t="shared" si="9"/>
        <v>0</v>
      </c>
      <c r="Q53" s="17">
        <f t="shared" si="5"/>
        <v>-0.25</v>
      </c>
      <c r="R53" s="18">
        <v>0</v>
      </c>
      <c r="S53" s="18"/>
    </row>
    <row r="54" spans="1:19">
      <c r="A54" s="8" t="s">
        <v>96</v>
      </c>
      <c r="B54" s="201">
        <f>'[2]28'!B56</f>
        <v>0</v>
      </c>
      <c r="C54" s="202">
        <f>'[2]28'!C56</f>
        <v>60</v>
      </c>
      <c r="D54" s="202">
        <f>'[2]28'!D56</f>
        <v>0</v>
      </c>
      <c r="E54" s="202">
        <f>'[2]28'!E56</f>
        <v>0</v>
      </c>
      <c r="F54" s="15">
        <f t="shared" si="6"/>
        <v>60</v>
      </c>
      <c r="G54" s="201">
        <f>'[2]28'!H56</f>
        <v>0</v>
      </c>
      <c r="H54" s="202">
        <f>'[2]28'!I56</f>
        <v>-0.25</v>
      </c>
      <c r="I54" s="202">
        <f>'[2]28'!J56</f>
        <v>0</v>
      </c>
      <c r="J54" s="202">
        <f>'[2]28'!K56</f>
        <v>0</v>
      </c>
      <c r="K54" s="15">
        <f t="shared" si="3"/>
        <v>-0.25</v>
      </c>
      <c r="L54" s="18">
        <f>frq!C54</f>
        <v>1</v>
      </c>
      <c r="M54" s="125">
        <f t="shared" si="4"/>
        <v>0</v>
      </c>
      <c r="N54" s="16">
        <f t="shared" si="7"/>
        <v>-0.25</v>
      </c>
      <c r="O54" s="16">
        <f t="shared" si="8"/>
        <v>0</v>
      </c>
      <c r="P54" s="16">
        <f t="shared" si="9"/>
        <v>0</v>
      </c>
      <c r="Q54" s="17">
        <f t="shared" si="5"/>
        <v>-0.25</v>
      </c>
      <c r="R54" s="18">
        <v>0</v>
      </c>
      <c r="S54" s="18"/>
    </row>
    <row r="55" spans="1:19">
      <c r="A55" s="8" t="s">
        <v>97</v>
      </c>
      <c r="B55" s="201">
        <f>'[2]28'!B57</f>
        <v>0</v>
      </c>
      <c r="C55" s="202">
        <f>'[2]28'!C57</f>
        <v>60</v>
      </c>
      <c r="D55" s="202">
        <f>'[2]28'!D57</f>
        <v>0</v>
      </c>
      <c r="E55" s="202">
        <f>'[2]28'!E57</f>
        <v>0</v>
      </c>
      <c r="F55" s="15">
        <f t="shared" si="6"/>
        <v>60</v>
      </c>
      <c r="G55" s="201">
        <f>'[2]28'!H57</f>
        <v>0</v>
      </c>
      <c r="H55" s="202">
        <f>'[2]28'!I57</f>
        <v>-0.25</v>
      </c>
      <c r="I55" s="202">
        <f>'[2]28'!J57</f>
        <v>0</v>
      </c>
      <c r="J55" s="202">
        <f>'[2]28'!K57</f>
        <v>0</v>
      </c>
      <c r="K55" s="15">
        <f t="shared" si="3"/>
        <v>-0.25</v>
      </c>
      <c r="L55" s="18">
        <f>frq!C55</f>
        <v>1</v>
      </c>
      <c r="M55" s="125">
        <f t="shared" si="4"/>
        <v>0</v>
      </c>
      <c r="N55" s="16">
        <f t="shared" si="7"/>
        <v>-0.25</v>
      </c>
      <c r="O55" s="16">
        <f t="shared" si="8"/>
        <v>0</v>
      </c>
      <c r="P55" s="16">
        <f t="shared" si="9"/>
        <v>0</v>
      </c>
      <c r="Q55" s="17">
        <f t="shared" si="5"/>
        <v>-0.25</v>
      </c>
      <c r="R55" s="18">
        <v>0</v>
      </c>
      <c r="S55" s="18"/>
    </row>
    <row r="56" spans="1:19">
      <c r="A56" s="8" t="s">
        <v>98</v>
      </c>
      <c r="B56" s="201">
        <f>'[2]28'!B58</f>
        <v>0</v>
      </c>
      <c r="C56" s="202">
        <f>'[2]28'!C58</f>
        <v>60</v>
      </c>
      <c r="D56" s="202">
        <f>'[2]28'!D58</f>
        <v>0</v>
      </c>
      <c r="E56" s="202">
        <f>'[2]28'!E58</f>
        <v>0</v>
      </c>
      <c r="F56" s="15">
        <f t="shared" si="6"/>
        <v>60</v>
      </c>
      <c r="G56" s="201">
        <f>'[2]28'!H58</f>
        <v>0</v>
      </c>
      <c r="H56" s="202">
        <f>'[2]28'!I58</f>
        <v>-0.25</v>
      </c>
      <c r="I56" s="202">
        <f>'[2]28'!J58</f>
        <v>0</v>
      </c>
      <c r="J56" s="202">
        <f>'[2]28'!K58</f>
        <v>0</v>
      </c>
      <c r="K56" s="15">
        <f t="shared" si="3"/>
        <v>-0.25</v>
      </c>
      <c r="L56" s="18">
        <f>frq!C56</f>
        <v>1</v>
      </c>
      <c r="M56" s="125">
        <f t="shared" si="4"/>
        <v>0</v>
      </c>
      <c r="N56" s="16">
        <f t="shared" si="7"/>
        <v>-0.25</v>
      </c>
      <c r="O56" s="16">
        <f t="shared" si="8"/>
        <v>0</v>
      </c>
      <c r="P56" s="16">
        <f t="shared" si="9"/>
        <v>0</v>
      </c>
      <c r="Q56" s="17">
        <f t="shared" si="5"/>
        <v>-0.25</v>
      </c>
      <c r="R56" s="18">
        <v>0</v>
      </c>
      <c r="S56" s="18"/>
    </row>
    <row r="57" spans="1:19">
      <c r="A57" s="8" t="s">
        <v>99</v>
      </c>
      <c r="B57" s="201">
        <f>'[2]28'!B59</f>
        <v>0</v>
      </c>
      <c r="C57" s="202">
        <f>'[2]28'!C59</f>
        <v>60</v>
      </c>
      <c r="D57" s="202">
        <f>'[2]28'!D59</f>
        <v>0</v>
      </c>
      <c r="E57" s="202">
        <f>'[2]28'!E59</f>
        <v>0</v>
      </c>
      <c r="F57" s="15">
        <f t="shared" si="6"/>
        <v>60</v>
      </c>
      <c r="G57" s="201">
        <f>'[2]28'!H59</f>
        <v>0</v>
      </c>
      <c r="H57" s="202">
        <f>'[2]28'!I59</f>
        <v>-0.25</v>
      </c>
      <c r="I57" s="202">
        <f>'[2]28'!J59</f>
        <v>0</v>
      </c>
      <c r="J57" s="202">
        <f>'[2]28'!K59</f>
        <v>0</v>
      </c>
      <c r="K57" s="15">
        <f t="shared" si="3"/>
        <v>-0.25</v>
      </c>
      <c r="L57" s="18">
        <f>frq!C57</f>
        <v>1</v>
      </c>
      <c r="M57" s="125">
        <f t="shared" si="4"/>
        <v>0</v>
      </c>
      <c r="N57" s="16">
        <f t="shared" si="7"/>
        <v>-0.25</v>
      </c>
      <c r="O57" s="16">
        <f t="shared" si="8"/>
        <v>0</v>
      </c>
      <c r="P57" s="16">
        <f t="shared" si="9"/>
        <v>0</v>
      </c>
      <c r="Q57" s="17">
        <f t="shared" si="5"/>
        <v>-0.25</v>
      </c>
      <c r="R57" s="18">
        <v>0</v>
      </c>
      <c r="S57" s="18"/>
    </row>
    <row r="58" spans="1:19">
      <c r="A58" s="8" t="s">
        <v>100</v>
      </c>
      <c r="B58" s="201">
        <f>'[2]28'!B60</f>
        <v>0</v>
      </c>
      <c r="C58" s="202">
        <f>'[2]28'!C60</f>
        <v>60</v>
      </c>
      <c r="D58" s="202">
        <f>'[2]28'!D60</f>
        <v>0</v>
      </c>
      <c r="E58" s="202">
        <f>'[2]28'!E60</f>
        <v>0</v>
      </c>
      <c r="F58" s="15">
        <f t="shared" si="6"/>
        <v>60</v>
      </c>
      <c r="G58" s="201">
        <f>'[2]28'!H60</f>
        <v>0</v>
      </c>
      <c r="H58" s="202">
        <f>'[2]28'!I60</f>
        <v>-0.25</v>
      </c>
      <c r="I58" s="202">
        <f>'[2]28'!J60</f>
        <v>0</v>
      </c>
      <c r="J58" s="202">
        <f>'[2]28'!K60</f>
        <v>0</v>
      </c>
      <c r="K58" s="15">
        <f t="shared" si="3"/>
        <v>-0.25</v>
      </c>
      <c r="L58" s="18">
        <f>frq!C58</f>
        <v>1</v>
      </c>
      <c r="M58" s="125">
        <f t="shared" si="4"/>
        <v>0</v>
      </c>
      <c r="N58" s="16">
        <f t="shared" si="7"/>
        <v>-0.25</v>
      </c>
      <c r="O58" s="16">
        <f t="shared" si="8"/>
        <v>0</v>
      </c>
      <c r="P58" s="16">
        <f t="shared" si="9"/>
        <v>0</v>
      </c>
      <c r="Q58" s="17">
        <f t="shared" si="5"/>
        <v>-0.25</v>
      </c>
      <c r="R58" s="18">
        <v>0</v>
      </c>
      <c r="S58" s="18"/>
    </row>
    <row r="59" spans="1:19">
      <c r="A59" s="8" t="s">
        <v>101</v>
      </c>
      <c r="B59" s="201">
        <f>'[2]28'!B61</f>
        <v>0</v>
      </c>
      <c r="C59" s="202">
        <f>'[2]28'!C61</f>
        <v>60</v>
      </c>
      <c r="D59" s="202">
        <f>'[2]28'!D61</f>
        <v>0</v>
      </c>
      <c r="E59" s="202">
        <f>'[2]28'!E61</f>
        <v>0</v>
      </c>
      <c r="F59" s="15">
        <f t="shared" si="6"/>
        <v>60</v>
      </c>
      <c r="G59" s="201">
        <f>'[2]28'!H61</f>
        <v>0</v>
      </c>
      <c r="H59" s="202">
        <f>'[2]28'!I61</f>
        <v>-0.25</v>
      </c>
      <c r="I59" s="202">
        <f>'[2]28'!J61</f>
        <v>0</v>
      </c>
      <c r="J59" s="202">
        <f>'[2]28'!K61</f>
        <v>0</v>
      </c>
      <c r="K59" s="15">
        <f t="shared" si="3"/>
        <v>-0.25</v>
      </c>
      <c r="L59" s="18">
        <f>frq!C59</f>
        <v>1</v>
      </c>
      <c r="M59" s="125">
        <f t="shared" si="4"/>
        <v>0</v>
      </c>
      <c r="N59" s="16">
        <f t="shared" si="7"/>
        <v>-0.25</v>
      </c>
      <c r="O59" s="16">
        <f t="shared" si="8"/>
        <v>0</v>
      </c>
      <c r="P59" s="16">
        <f t="shared" si="9"/>
        <v>0</v>
      </c>
      <c r="Q59" s="17">
        <f t="shared" si="5"/>
        <v>-0.25</v>
      </c>
      <c r="R59" s="18">
        <v>0</v>
      </c>
      <c r="S59" s="18"/>
    </row>
    <row r="60" spans="1:19">
      <c r="A60" s="8" t="s">
        <v>102</v>
      </c>
      <c r="B60" s="201">
        <f>'[2]28'!B62</f>
        <v>0</v>
      </c>
      <c r="C60" s="202">
        <f>'[2]28'!C62</f>
        <v>60</v>
      </c>
      <c r="D60" s="202">
        <f>'[2]28'!D62</f>
        <v>0</v>
      </c>
      <c r="E60" s="202">
        <f>'[2]28'!E62</f>
        <v>0</v>
      </c>
      <c r="F60" s="15">
        <f t="shared" si="6"/>
        <v>60</v>
      </c>
      <c r="G60" s="201">
        <f>'[2]28'!H62</f>
        <v>0</v>
      </c>
      <c r="H60" s="202">
        <f>'[2]28'!I62</f>
        <v>-0.25</v>
      </c>
      <c r="I60" s="202">
        <f>'[2]28'!J62</f>
        <v>0</v>
      </c>
      <c r="J60" s="202">
        <f>'[2]28'!K62</f>
        <v>0</v>
      </c>
      <c r="K60" s="15">
        <f t="shared" si="3"/>
        <v>-0.25</v>
      </c>
      <c r="L60" s="18">
        <f>frq!C60</f>
        <v>1</v>
      </c>
      <c r="M60" s="125">
        <f t="shared" si="4"/>
        <v>0</v>
      </c>
      <c r="N60" s="16">
        <f t="shared" si="7"/>
        <v>-0.25</v>
      </c>
      <c r="O60" s="16">
        <f t="shared" si="8"/>
        <v>0</v>
      </c>
      <c r="P60" s="16">
        <f t="shared" si="9"/>
        <v>0</v>
      </c>
      <c r="Q60" s="17">
        <f t="shared" si="5"/>
        <v>-0.25</v>
      </c>
      <c r="R60" s="18">
        <v>0</v>
      </c>
      <c r="S60" s="18"/>
    </row>
    <row r="61" spans="1:19">
      <c r="A61" s="8" t="s">
        <v>103</v>
      </c>
      <c r="B61" s="201">
        <f>'[2]28'!B63</f>
        <v>0</v>
      </c>
      <c r="C61" s="202">
        <f>'[2]28'!C63</f>
        <v>60</v>
      </c>
      <c r="D61" s="202">
        <f>'[2]28'!D63</f>
        <v>0</v>
      </c>
      <c r="E61" s="202">
        <f>'[2]28'!E63</f>
        <v>0</v>
      </c>
      <c r="F61" s="15">
        <f t="shared" si="6"/>
        <v>60</v>
      </c>
      <c r="G61" s="201">
        <f>'[2]28'!H63</f>
        <v>0</v>
      </c>
      <c r="H61" s="202">
        <f>'[2]28'!I63</f>
        <v>-0.25</v>
      </c>
      <c r="I61" s="202">
        <f>'[2]28'!J63</f>
        <v>0</v>
      </c>
      <c r="J61" s="202">
        <f>'[2]28'!K63</f>
        <v>0</v>
      </c>
      <c r="K61" s="15">
        <f t="shared" si="3"/>
        <v>-0.25</v>
      </c>
      <c r="L61" s="18">
        <f>frq!C61</f>
        <v>1</v>
      </c>
      <c r="M61" s="125">
        <f t="shared" si="4"/>
        <v>0</v>
      </c>
      <c r="N61" s="16">
        <f t="shared" si="7"/>
        <v>-0.25</v>
      </c>
      <c r="O61" s="16">
        <f t="shared" si="8"/>
        <v>0</v>
      </c>
      <c r="P61" s="16">
        <f t="shared" si="9"/>
        <v>0</v>
      </c>
      <c r="Q61" s="17">
        <f t="shared" si="5"/>
        <v>-0.25</v>
      </c>
      <c r="R61" s="18">
        <v>0</v>
      </c>
      <c r="S61" s="18"/>
    </row>
    <row r="62" spans="1:19">
      <c r="A62" s="8" t="s">
        <v>104</v>
      </c>
      <c r="B62" s="201">
        <f>'[2]28'!B64</f>
        <v>0</v>
      </c>
      <c r="C62" s="202">
        <f>'[2]28'!C64</f>
        <v>60</v>
      </c>
      <c r="D62" s="202">
        <f>'[2]28'!D64</f>
        <v>0</v>
      </c>
      <c r="E62" s="202">
        <f>'[2]28'!E64</f>
        <v>0</v>
      </c>
      <c r="F62" s="15">
        <f t="shared" si="6"/>
        <v>60</v>
      </c>
      <c r="G62" s="201">
        <f>'[2]28'!H64</f>
        <v>0</v>
      </c>
      <c r="H62" s="202">
        <f>'[2]28'!I64</f>
        <v>-0.25</v>
      </c>
      <c r="I62" s="202">
        <f>'[2]28'!J64</f>
        <v>0</v>
      </c>
      <c r="J62" s="202">
        <f>'[2]28'!K64</f>
        <v>0</v>
      </c>
      <c r="K62" s="15">
        <f t="shared" si="3"/>
        <v>-0.25</v>
      </c>
      <c r="L62" s="18">
        <f>frq!C62</f>
        <v>1</v>
      </c>
      <c r="M62" s="125">
        <f t="shared" si="4"/>
        <v>0</v>
      </c>
      <c r="N62" s="16">
        <f t="shared" si="7"/>
        <v>-0.25</v>
      </c>
      <c r="O62" s="16">
        <f t="shared" si="8"/>
        <v>0</v>
      </c>
      <c r="P62" s="16">
        <f t="shared" si="9"/>
        <v>0</v>
      </c>
      <c r="Q62" s="17">
        <f t="shared" si="5"/>
        <v>-0.25</v>
      </c>
      <c r="R62" s="18">
        <v>0</v>
      </c>
      <c r="S62" s="18"/>
    </row>
    <row r="63" spans="1:19">
      <c r="A63" s="8" t="s">
        <v>105</v>
      </c>
      <c r="B63" s="201">
        <f>'[2]28'!B65</f>
        <v>0</v>
      </c>
      <c r="C63" s="202">
        <f>'[2]28'!C65</f>
        <v>60</v>
      </c>
      <c r="D63" s="202">
        <f>'[2]28'!D65</f>
        <v>0</v>
      </c>
      <c r="E63" s="202">
        <f>'[2]28'!E65</f>
        <v>0</v>
      </c>
      <c r="F63" s="15">
        <f t="shared" si="6"/>
        <v>60</v>
      </c>
      <c r="G63" s="201">
        <f>'[2]28'!H65</f>
        <v>0</v>
      </c>
      <c r="H63" s="202">
        <f>'[2]28'!I65</f>
        <v>-0.25</v>
      </c>
      <c r="I63" s="202">
        <f>'[2]28'!J65</f>
        <v>0</v>
      </c>
      <c r="J63" s="202">
        <f>'[2]28'!K65</f>
        <v>0</v>
      </c>
      <c r="K63" s="15">
        <f t="shared" si="3"/>
        <v>-0.25</v>
      </c>
      <c r="L63" s="18">
        <f>frq!C63</f>
        <v>1</v>
      </c>
      <c r="M63" s="125">
        <f t="shared" si="4"/>
        <v>0</v>
      </c>
      <c r="N63" s="16">
        <f t="shared" si="7"/>
        <v>-0.25</v>
      </c>
      <c r="O63" s="16">
        <f t="shared" si="8"/>
        <v>0</v>
      </c>
      <c r="P63" s="16">
        <f t="shared" si="9"/>
        <v>0</v>
      </c>
      <c r="Q63" s="17">
        <f t="shared" si="5"/>
        <v>-0.25</v>
      </c>
      <c r="R63" s="18">
        <v>0</v>
      </c>
      <c r="S63" s="18"/>
    </row>
    <row r="64" spans="1:19">
      <c r="A64" s="8" t="s">
        <v>106</v>
      </c>
      <c r="B64" s="201">
        <f>'[2]28'!B66</f>
        <v>0</v>
      </c>
      <c r="C64" s="202">
        <f>'[2]28'!C66</f>
        <v>60</v>
      </c>
      <c r="D64" s="202">
        <f>'[2]28'!D66</f>
        <v>0</v>
      </c>
      <c r="E64" s="202">
        <f>'[2]28'!E66</f>
        <v>0</v>
      </c>
      <c r="F64" s="15">
        <f t="shared" si="6"/>
        <v>60</v>
      </c>
      <c r="G64" s="201">
        <f>'[2]28'!H66</f>
        <v>0</v>
      </c>
      <c r="H64" s="202">
        <f>'[2]28'!I66</f>
        <v>-0.25</v>
      </c>
      <c r="I64" s="202">
        <f>'[2]28'!J66</f>
        <v>0</v>
      </c>
      <c r="J64" s="202">
        <f>'[2]28'!K66</f>
        <v>0</v>
      </c>
      <c r="K64" s="15">
        <f t="shared" si="3"/>
        <v>-0.25</v>
      </c>
      <c r="L64" s="18">
        <f>frq!C64</f>
        <v>1</v>
      </c>
      <c r="M64" s="125">
        <f t="shared" si="4"/>
        <v>0</v>
      </c>
      <c r="N64" s="16">
        <f t="shared" si="7"/>
        <v>-0.25</v>
      </c>
      <c r="O64" s="16">
        <f t="shared" si="8"/>
        <v>0</v>
      </c>
      <c r="P64" s="16">
        <f t="shared" si="9"/>
        <v>0</v>
      </c>
      <c r="Q64" s="17">
        <f t="shared" si="5"/>
        <v>-0.25</v>
      </c>
      <c r="R64" s="18">
        <v>0</v>
      </c>
      <c r="S64" s="18"/>
    </row>
    <row r="65" spans="1:19">
      <c r="A65" s="8" t="s">
        <v>107</v>
      </c>
      <c r="B65" s="201">
        <f>'[2]28'!B67</f>
        <v>0</v>
      </c>
      <c r="C65" s="202">
        <f>'[2]28'!C67</f>
        <v>60</v>
      </c>
      <c r="D65" s="202">
        <f>'[2]28'!D67</f>
        <v>0</v>
      </c>
      <c r="E65" s="202">
        <f>'[2]28'!E67</f>
        <v>0</v>
      </c>
      <c r="F65" s="15">
        <f t="shared" si="6"/>
        <v>60</v>
      </c>
      <c r="G65" s="201">
        <f>'[2]28'!H67</f>
        <v>0</v>
      </c>
      <c r="H65" s="202">
        <f>'[2]28'!I67</f>
        <v>-0.25</v>
      </c>
      <c r="I65" s="202">
        <f>'[2]28'!J67</f>
        <v>0</v>
      </c>
      <c r="J65" s="202">
        <f>'[2]28'!K67</f>
        <v>0</v>
      </c>
      <c r="K65" s="15">
        <f t="shared" si="3"/>
        <v>-0.25</v>
      </c>
      <c r="L65" s="18">
        <f>frq!C65</f>
        <v>1</v>
      </c>
      <c r="M65" s="125">
        <f t="shared" si="4"/>
        <v>0</v>
      </c>
      <c r="N65" s="16">
        <f t="shared" si="7"/>
        <v>-0.25</v>
      </c>
      <c r="O65" s="16">
        <f t="shared" si="8"/>
        <v>0</v>
      </c>
      <c r="P65" s="16">
        <f t="shared" si="9"/>
        <v>0</v>
      </c>
      <c r="Q65" s="17">
        <f t="shared" si="5"/>
        <v>-0.25</v>
      </c>
      <c r="R65" s="18">
        <v>0</v>
      </c>
      <c r="S65" s="18"/>
    </row>
    <row r="66" spans="1:19">
      <c r="A66" s="8" t="s">
        <v>108</v>
      </c>
      <c r="B66" s="201">
        <f>'[2]28'!B68</f>
        <v>0</v>
      </c>
      <c r="C66" s="202">
        <f>'[2]28'!C68</f>
        <v>60</v>
      </c>
      <c r="D66" s="202">
        <f>'[2]28'!D68</f>
        <v>0</v>
      </c>
      <c r="E66" s="202">
        <f>'[2]28'!E68</f>
        <v>0</v>
      </c>
      <c r="F66" s="15">
        <f t="shared" si="6"/>
        <v>60</v>
      </c>
      <c r="G66" s="201">
        <f>'[2]28'!H68</f>
        <v>0</v>
      </c>
      <c r="H66" s="202">
        <f>'[2]28'!I68</f>
        <v>-0.25</v>
      </c>
      <c r="I66" s="202">
        <f>'[2]28'!J68</f>
        <v>0</v>
      </c>
      <c r="J66" s="202">
        <f>'[2]28'!K68</f>
        <v>0</v>
      </c>
      <c r="K66" s="15">
        <f t="shared" si="3"/>
        <v>-0.25</v>
      </c>
      <c r="L66" s="18">
        <f>frq!C66</f>
        <v>1</v>
      </c>
      <c r="M66" s="125">
        <f t="shared" si="4"/>
        <v>0</v>
      </c>
      <c r="N66" s="16">
        <f t="shared" si="7"/>
        <v>-0.25</v>
      </c>
      <c r="O66" s="16">
        <f t="shared" si="8"/>
        <v>0</v>
      </c>
      <c r="P66" s="16">
        <f t="shared" si="9"/>
        <v>0</v>
      </c>
      <c r="Q66" s="17">
        <f t="shared" si="5"/>
        <v>-0.25</v>
      </c>
      <c r="R66" s="18">
        <v>0</v>
      </c>
      <c r="S66" s="18"/>
    </row>
    <row r="67" spans="1:19">
      <c r="A67" s="8" t="s">
        <v>109</v>
      </c>
      <c r="B67" s="201">
        <f>'[2]28'!B69</f>
        <v>0</v>
      </c>
      <c r="C67" s="202">
        <f>'[2]28'!C69</f>
        <v>60</v>
      </c>
      <c r="D67" s="202">
        <f>'[2]28'!D69</f>
        <v>0</v>
      </c>
      <c r="E67" s="202">
        <f>'[2]28'!E69</f>
        <v>0</v>
      </c>
      <c r="F67" s="15">
        <f t="shared" si="6"/>
        <v>60</v>
      </c>
      <c r="G67" s="201">
        <f>'[2]28'!H69</f>
        <v>0</v>
      </c>
      <c r="H67" s="202">
        <f>'[2]28'!I69</f>
        <v>-0.25</v>
      </c>
      <c r="I67" s="202">
        <f>'[2]28'!J69</f>
        <v>0</v>
      </c>
      <c r="J67" s="202">
        <f>'[2]28'!K69</f>
        <v>0</v>
      </c>
      <c r="K67" s="15">
        <f t="shared" si="3"/>
        <v>-0.25</v>
      </c>
      <c r="L67" s="18">
        <f>frq!C67</f>
        <v>1</v>
      </c>
      <c r="M67" s="125">
        <f t="shared" si="4"/>
        <v>0</v>
      </c>
      <c r="N67" s="16">
        <f t="shared" ref="N67:N98" si="10">IF($L67=1,H67,IF(AND($L67=0.985,H67&gt;0.985*C67),C67*0.985,IF(AND($L67=0.965,H67&gt;0.965*C67),0.965*C67,H67)))</f>
        <v>-0.25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-0.25</v>
      </c>
      <c r="R67" s="18">
        <v>0</v>
      </c>
      <c r="S67" s="18"/>
    </row>
    <row r="68" spans="1:19">
      <c r="A68" s="8" t="s">
        <v>110</v>
      </c>
      <c r="B68" s="201">
        <f>'[2]28'!B70</f>
        <v>0</v>
      </c>
      <c r="C68" s="202">
        <f>'[2]28'!C70</f>
        <v>60</v>
      </c>
      <c r="D68" s="202">
        <f>'[2]28'!D70</f>
        <v>0</v>
      </c>
      <c r="E68" s="202">
        <f>'[2]28'!E70</f>
        <v>0</v>
      </c>
      <c r="F68" s="15">
        <f t="shared" si="6"/>
        <v>60</v>
      </c>
      <c r="G68" s="201">
        <f>'[2]28'!H70</f>
        <v>0</v>
      </c>
      <c r="H68" s="202">
        <f>'[2]28'!I70</f>
        <v>-0.25</v>
      </c>
      <c r="I68" s="202">
        <f>'[2]28'!J70</f>
        <v>0</v>
      </c>
      <c r="J68" s="202">
        <f>'[2]28'!K70</f>
        <v>0</v>
      </c>
      <c r="K68" s="15">
        <f t="shared" ref="K68:K98" si="13">SUM(G68:J68)</f>
        <v>-0.25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0</v>
      </c>
      <c r="N68" s="16">
        <f t="shared" si="10"/>
        <v>-0.25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-0.25</v>
      </c>
      <c r="R68" s="18">
        <v>0</v>
      </c>
      <c r="S68" s="18"/>
    </row>
    <row r="69" spans="1:19">
      <c r="A69" s="8" t="s">
        <v>111</v>
      </c>
      <c r="B69" s="201">
        <f>'[2]28'!B71</f>
        <v>0</v>
      </c>
      <c r="C69" s="202">
        <f>'[2]28'!C71</f>
        <v>60</v>
      </c>
      <c r="D69" s="202">
        <f>'[2]28'!D71</f>
        <v>0</v>
      </c>
      <c r="E69" s="202">
        <f>'[2]28'!E71</f>
        <v>0</v>
      </c>
      <c r="F69" s="15">
        <f t="shared" ref="F69:F98" si="16">SUM(B69:E69)</f>
        <v>60</v>
      </c>
      <c r="G69" s="201">
        <f>'[2]28'!H71</f>
        <v>0</v>
      </c>
      <c r="H69" s="202">
        <f>'[2]28'!I71</f>
        <v>-0.25</v>
      </c>
      <c r="I69" s="202">
        <f>'[2]28'!J71</f>
        <v>0</v>
      </c>
      <c r="J69" s="202">
        <f>'[2]28'!K71</f>
        <v>0</v>
      </c>
      <c r="K69" s="15">
        <f t="shared" si="13"/>
        <v>-0.25</v>
      </c>
      <c r="L69" s="18">
        <f>frq!C69</f>
        <v>1</v>
      </c>
      <c r="M69" s="125">
        <f t="shared" si="14"/>
        <v>0</v>
      </c>
      <c r="N69" s="16">
        <f t="shared" si="10"/>
        <v>-0.25</v>
      </c>
      <c r="O69" s="16">
        <f t="shared" si="11"/>
        <v>0</v>
      </c>
      <c r="P69" s="16">
        <f t="shared" si="12"/>
        <v>0</v>
      </c>
      <c r="Q69" s="17">
        <f t="shared" si="15"/>
        <v>-0.25</v>
      </c>
      <c r="R69" s="18">
        <v>0</v>
      </c>
      <c r="S69" s="18"/>
    </row>
    <row r="70" spans="1:19">
      <c r="A70" s="8" t="s">
        <v>112</v>
      </c>
      <c r="B70" s="201">
        <f>'[2]28'!B72</f>
        <v>0</v>
      </c>
      <c r="C70" s="202">
        <f>'[2]28'!C72</f>
        <v>60</v>
      </c>
      <c r="D70" s="202">
        <f>'[2]28'!D72</f>
        <v>0</v>
      </c>
      <c r="E70" s="202">
        <f>'[2]28'!E72</f>
        <v>0</v>
      </c>
      <c r="F70" s="15">
        <f t="shared" si="16"/>
        <v>60</v>
      </c>
      <c r="G70" s="201">
        <f>'[2]28'!H72</f>
        <v>0</v>
      </c>
      <c r="H70" s="202">
        <f>'[2]28'!I72</f>
        <v>-0.25</v>
      </c>
      <c r="I70" s="202">
        <f>'[2]28'!J72</f>
        <v>0</v>
      </c>
      <c r="J70" s="202">
        <f>'[2]28'!K72</f>
        <v>0</v>
      </c>
      <c r="K70" s="15">
        <f t="shared" si="13"/>
        <v>-0.25</v>
      </c>
      <c r="L70" s="18">
        <f>frq!C70</f>
        <v>1</v>
      </c>
      <c r="M70" s="125">
        <f t="shared" si="14"/>
        <v>0</v>
      </c>
      <c r="N70" s="16">
        <f t="shared" si="10"/>
        <v>-0.25</v>
      </c>
      <c r="O70" s="16">
        <f t="shared" si="11"/>
        <v>0</v>
      </c>
      <c r="P70" s="16">
        <f t="shared" si="12"/>
        <v>0</v>
      </c>
      <c r="Q70" s="17">
        <f t="shared" si="15"/>
        <v>-0.25</v>
      </c>
      <c r="R70" s="18">
        <v>0</v>
      </c>
      <c r="S70" s="18"/>
    </row>
    <row r="71" spans="1:19">
      <c r="A71" s="8" t="s">
        <v>113</v>
      </c>
      <c r="B71" s="201">
        <f>'[2]28'!B73</f>
        <v>0</v>
      </c>
      <c r="C71" s="202">
        <f>'[2]28'!C73</f>
        <v>60</v>
      </c>
      <c r="D71" s="202">
        <f>'[2]28'!D73</f>
        <v>0</v>
      </c>
      <c r="E71" s="202">
        <f>'[2]28'!E73</f>
        <v>0</v>
      </c>
      <c r="F71" s="15">
        <f t="shared" si="16"/>
        <v>60</v>
      </c>
      <c r="G71" s="201">
        <f>'[2]28'!H73</f>
        <v>0</v>
      </c>
      <c r="H71" s="202">
        <f>'[2]28'!I73</f>
        <v>-0.25</v>
      </c>
      <c r="I71" s="202">
        <f>'[2]28'!J73</f>
        <v>0</v>
      </c>
      <c r="J71" s="202">
        <f>'[2]28'!K73</f>
        <v>0</v>
      </c>
      <c r="K71" s="15">
        <f t="shared" si="13"/>
        <v>-0.25</v>
      </c>
      <c r="L71" s="18">
        <f>frq!C71</f>
        <v>1</v>
      </c>
      <c r="M71" s="125">
        <f t="shared" si="14"/>
        <v>0</v>
      </c>
      <c r="N71" s="16">
        <f t="shared" si="10"/>
        <v>-0.25</v>
      </c>
      <c r="O71" s="16">
        <f t="shared" si="11"/>
        <v>0</v>
      </c>
      <c r="P71" s="16">
        <f t="shared" si="12"/>
        <v>0</v>
      </c>
      <c r="Q71" s="17">
        <f t="shared" si="15"/>
        <v>-0.25</v>
      </c>
      <c r="R71" s="18">
        <v>0</v>
      </c>
      <c r="S71" s="18"/>
    </row>
    <row r="72" spans="1:19">
      <c r="A72" s="8" t="s">
        <v>114</v>
      </c>
      <c r="B72" s="201">
        <f>'[2]28'!B74</f>
        <v>0</v>
      </c>
      <c r="C72" s="202">
        <f>'[2]28'!C74</f>
        <v>60</v>
      </c>
      <c r="D72" s="202">
        <f>'[2]28'!D74</f>
        <v>0</v>
      </c>
      <c r="E72" s="202">
        <f>'[2]28'!E74</f>
        <v>0</v>
      </c>
      <c r="F72" s="15">
        <f t="shared" si="16"/>
        <v>60</v>
      </c>
      <c r="G72" s="201">
        <f>'[2]28'!H74</f>
        <v>0</v>
      </c>
      <c r="H72" s="202">
        <f>'[2]28'!I74</f>
        <v>-0.25</v>
      </c>
      <c r="I72" s="202">
        <f>'[2]28'!J74</f>
        <v>0</v>
      </c>
      <c r="J72" s="202">
        <f>'[2]28'!K74</f>
        <v>0</v>
      </c>
      <c r="K72" s="15">
        <f t="shared" si="13"/>
        <v>-0.25</v>
      </c>
      <c r="L72" s="18">
        <f>frq!C72</f>
        <v>1</v>
      </c>
      <c r="M72" s="125">
        <f t="shared" si="14"/>
        <v>0</v>
      </c>
      <c r="N72" s="16">
        <f t="shared" si="10"/>
        <v>-0.25</v>
      </c>
      <c r="O72" s="16">
        <f t="shared" si="11"/>
        <v>0</v>
      </c>
      <c r="P72" s="16">
        <f t="shared" si="12"/>
        <v>0</v>
      </c>
      <c r="Q72" s="17">
        <f t="shared" si="15"/>
        <v>-0.25</v>
      </c>
      <c r="R72" s="18">
        <v>0</v>
      </c>
      <c r="S72" s="18"/>
    </row>
    <row r="73" spans="1:19">
      <c r="A73" s="8" t="s">
        <v>115</v>
      </c>
      <c r="B73" s="201">
        <f>'[2]28'!B75</f>
        <v>0</v>
      </c>
      <c r="C73" s="202">
        <f>'[2]28'!C75</f>
        <v>60</v>
      </c>
      <c r="D73" s="202">
        <f>'[2]28'!D75</f>
        <v>0</v>
      </c>
      <c r="E73" s="202">
        <f>'[2]28'!E75</f>
        <v>0</v>
      </c>
      <c r="F73" s="15">
        <f t="shared" si="16"/>
        <v>60</v>
      </c>
      <c r="G73" s="201">
        <f>'[2]28'!H75</f>
        <v>0</v>
      </c>
      <c r="H73" s="202">
        <f>'[2]28'!I75</f>
        <v>-0.25</v>
      </c>
      <c r="I73" s="202">
        <f>'[2]28'!J75</f>
        <v>0</v>
      </c>
      <c r="J73" s="202">
        <f>'[2]28'!K75</f>
        <v>0</v>
      </c>
      <c r="K73" s="15">
        <f t="shared" si="13"/>
        <v>-0.25</v>
      </c>
      <c r="L73" s="18">
        <f>frq!C73</f>
        <v>1</v>
      </c>
      <c r="M73" s="125">
        <f t="shared" si="14"/>
        <v>0</v>
      </c>
      <c r="N73" s="16">
        <f t="shared" si="10"/>
        <v>-0.25</v>
      </c>
      <c r="O73" s="16">
        <f t="shared" si="11"/>
        <v>0</v>
      </c>
      <c r="P73" s="16">
        <f t="shared" si="12"/>
        <v>0</v>
      </c>
      <c r="Q73" s="17">
        <f t="shared" si="15"/>
        <v>-0.25</v>
      </c>
      <c r="R73" s="18">
        <v>0</v>
      </c>
      <c r="S73" s="18"/>
    </row>
    <row r="74" spans="1:19">
      <c r="A74" s="8" t="s">
        <v>116</v>
      </c>
      <c r="B74" s="201">
        <f>'[2]28'!B76</f>
        <v>0</v>
      </c>
      <c r="C74" s="202">
        <f>'[2]28'!C76</f>
        <v>60</v>
      </c>
      <c r="D74" s="202">
        <f>'[2]28'!D76</f>
        <v>0</v>
      </c>
      <c r="E74" s="202">
        <f>'[2]28'!E76</f>
        <v>0</v>
      </c>
      <c r="F74" s="15">
        <f t="shared" si="16"/>
        <v>60</v>
      </c>
      <c r="G74" s="201">
        <f>'[2]28'!H76</f>
        <v>0</v>
      </c>
      <c r="H74" s="202">
        <f>'[2]28'!I76</f>
        <v>-0.25</v>
      </c>
      <c r="I74" s="202">
        <f>'[2]28'!J76</f>
        <v>0</v>
      </c>
      <c r="J74" s="202">
        <f>'[2]28'!K76</f>
        <v>0</v>
      </c>
      <c r="K74" s="15">
        <f t="shared" si="13"/>
        <v>-0.25</v>
      </c>
      <c r="L74" s="18">
        <f>frq!C74</f>
        <v>1</v>
      </c>
      <c r="M74" s="125">
        <f t="shared" si="14"/>
        <v>0</v>
      </c>
      <c r="N74" s="16">
        <f t="shared" si="10"/>
        <v>-0.25</v>
      </c>
      <c r="O74" s="16">
        <f t="shared" si="11"/>
        <v>0</v>
      </c>
      <c r="P74" s="16">
        <f t="shared" si="12"/>
        <v>0</v>
      </c>
      <c r="Q74" s="17">
        <f t="shared" si="15"/>
        <v>-0.25</v>
      </c>
      <c r="R74" s="18">
        <v>0</v>
      </c>
      <c r="S74" s="18"/>
    </row>
    <row r="75" spans="1:19">
      <c r="A75" s="8" t="s">
        <v>117</v>
      </c>
      <c r="B75" s="201">
        <f>'[2]28'!B77</f>
        <v>0</v>
      </c>
      <c r="C75" s="202">
        <f>'[2]28'!C77</f>
        <v>60</v>
      </c>
      <c r="D75" s="202">
        <f>'[2]28'!D77</f>
        <v>0</v>
      </c>
      <c r="E75" s="202">
        <f>'[2]28'!E77</f>
        <v>0</v>
      </c>
      <c r="F75" s="15">
        <f t="shared" si="16"/>
        <v>60</v>
      </c>
      <c r="G75" s="201">
        <f>'[2]28'!H77</f>
        <v>0</v>
      </c>
      <c r="H75" s="202">
        <f>'[2]28'!I77</f>
        <v>-0.25</v>
      </c>
      <c r="I75" s="202">
        <f>'[2]28'!J77</f>
        <v>0</v>
      </c>
      <c r="J75" s="202">
        <f>'[2]28'!K77</f>
        <v>0</v>
      </c>
      <c r="K75" s="15">
        <f t="shared" si="13"/>
        <v>-0.25</v>
      </c>
      <c r="L75" s="18">
        <f>frq!C75</f>
        <v>1</v>
      </c>
      <c r="M75" s="125">
        <f t="shared" si="14"/>
        <v>0</v>
      </c>
      <c r="N75" s="16">
        <f t="shared" si="10"/>
        <v>-0.25</v>
      </c>
      <c r="O75" s="16">
        <f t="shared" si="11"/>
        <v>0</v>
      </c>
      <c r="P75" s="16">
        <f t="shared" si="12"/>
        <v>0</v>
      </c>
      <c r="Q75" s="17">
        <f t="shared" si="15"/>
        <v>-0.25</v>
      </c>
      <c r="R75" s="18">
        <v>0</v>
      </c>
      <c r="S75" s="18"/>
    </row>
    <row r="76" spans="1:19">
      <c r="A76" s="8" t="s">
        <v>118</v>
      </c>
      <c r="B76" s="201">
        <f>'[2]28'!B78</f>
        <v>0</v>
      </c>
      <c r="C76" s="202">
        <f>'[2]28'!C78</f>
        <v>60</v>
      </c>
      <c r="D76" s="202">
        <f>'[2]28'!D78</f>
        <v>0</v>
      </c>
      <c r="E76" s="202">
        <f>'[2]28'!E78</f>
        <v>0</v>
      </c>
      <c r="F76" s="15">
        <f t="shared" si="16"/>
        <v>60</v>
      </c>
      <c r="G76" s="201">
        <f>'[2]28'!H78</f>
        <v>0</v>
      </c>
      <c r="H76" s="202">
        <f>'[2]28'!I78</f>
        <v>-0.25</v>
      </c>
      <c r="I76" s="202">
        <f>'[2]28'!J78</f>
        <v>0</v>
      </c>
      <c r="J76" s="202">
        <f>'[2]28'!K78</f>
        <v>0</v>
      </c>
      <c r="K76" s="15">
        <f t="shared" si="13"/>
        <v>-0.25</v>
      </c>
      <c r="L76" s="18">
        <f>frq!C76</f>
        <v>1</v>
      </c>
      <c r="M76" s="125">
        <f t="shared" si="14"/>
        <v>0</v>
      </c>
      <c r="N76" s="16">
        <f t="shared" si="10"/>
        <v>-0.25</v>
      </c>
      <c r="O76" s="16">
        <f t="shared" si="11"/>
        <v>0</v>
      </c>
      <c r="P76" s="16">
        <f t="shared" si="12"/>
        <v>0</v>
      </c>
      <c r="Q76" s="17">
        <f t="shared" si="15"/>
        <v>-0.25</v>
      </c>
      <c r="R76" s="18">
        <v>0</v>
      </c>
      <c r="S76" s="18"/>
    </row>
    <row r="77" spans="1:19">
      <c r="A77" s="8" t="s">
        <v>119</v>
      </c>
      <c r="B77" s="201">
        <f>'[2]28'!B79</f>
        <v>0</v>
      </c>
      <c r="C77" s="202">
        <f>'[2]28'!C79</f>
        <v>60</v>
      </c>
      <c r="D77" s="202">
        <f>'[2]28'!D79</f>
        <v>0</v>
      </c>
      <c r="E77" s="202">
        <f>'[2]28'!E79</f>
        <v>0</v>
      </c>
      <c r="F77" s="15">
        <f t="shared" si="16"/>
        <v>60</v>
      </c>
      <c r="G77" s="201">
        <f>'[2]28'!H79</f>
        <v>0</v>
      </c>
      <c r="H77" s="202">
        <f>'[2]28'!I79</f>
        <v>-0.25</v>
      </c>
      <c r="I77" s="202">
        <f>'[2]28'!J79</f>
        <v>0</v>
      </c>
      <c r="J77" s="202">
        <f>'[2]28'!K79</f>
        <v>0</v>
      </c>
      <c r="K77" s="15">
        <f t="shared" si="13"/>
        <v>-0.25</v>
      </c>
      <c r="L77" s="18">
        <f>frq!C77</f>
        <v>1</v>
      </c>
      <c r="M77" s="125">
        <f t="shared" si="14"/>
        <v>0</v>
      </c>
      <c r="N77" s="16">
        <f t="shared" si="10"/>
        <v>-0.25</v>
      </c>
      <c r="O77" s="16">
        <f t="shared" si="11"/>
        <v>0</v>
      </c>
      <c r="P77" s="16">
        <f t="shared" si="12"/>
        <v>0</v>
      </c>
      <c r="Q77" s="17">
        <f t="shared" si="15"/>
        <v>-0.25</v>
      </c>
      <c r="R77" s="18">
        <v>0</v>
      </c>
      <c r="S77" s="18"/>
    </row>
    <row r="78" spans="1:19">
      <c r="A78" s="8" t="s">
        <v>120</v>
      </c>
      <c r="B78" s="201">
        <f>'[2]28'!B80</f>
        <v>0</v>
      </c>
      <c r="C78" s="202">
        <f>'[2]28'!C80</f>
        <v>60</v>
      </c>
      <c r="D78" s="202">
        <f>'[2]28'!D80</f>
        <v>0</v>
      </c>
      <c r="E78" s="202">
        <f>'[2]28'!E80</f>
        <v>0</v>
      </c>
      <c r="F78" s="15">
        <f t="shared" si="16"/>
        <v>60</v>
      </c>
      <c r="G78" s="201">
        <f>'[2]28'!H80</f>
        <v>0</v>
      </c>
      <c r="H78" s="202">
        <f>'[2]28'!I80</f>
        <v>-0.25</v>
      </c>
      <c r="I78" s="202">
        <f>'[2]28'!J80</f>
        <v>0</v>
      </c>
      <c r="J78" s="202">
        <f>'[2]28'!K80</f>
        <v>0</v>
      </c>
      <c r="K78" s="15">
        <f t="shared" si="13"/>
        <v>-0.25</v>
      </c>
      <c r="L78" s="18">
        <f>frq!C78</f>
        <v>1</v>
      </c>
      <c r="M78" s="125">
        <f t="shared" si="14"/>
        <v>0</v>
      </c>
      <c r="N78" s="16">
        <f t="shared" si="10"/>
        <v>-0.25</v>
      </c>
      <c r="O78" s="16">
        <f t="shared" si="11"/>
        <v>0</v>
      </c>
      <c r="P78" s="16">
        <f t="shared" si="12"/>
        <v>0</v>
      </c>
      <c r="Q78" s="17">
        <f t="shared" si="15"/>
        <v>-0.25</v>
      </c>
      <c r="R78" s="18">
        <v>0</v>
      </c>
      <c r="S78" s="18"/>
    </row>
    <row r="79" spans="1:19">
      <c r="A79" s="8" t="s">
        <v>121</v>
      </c>
      <c r="B79" s="201">
        <f>'[2]28'!B81</f>
        <v>0</v>
      </c>
      <c r="C79" s="202">
        <f>'[2]28'!C81</f>
        <v>60</v>
      </c>
      <c r="D79" s="202">
        <f>'[2]28'!D81</f>
        <v>0</v>
      </c>
      <c r="E79" s="202">
        <f>'[2]28'!E81</f>
        <v>0</v>
      </c>
      <c r="F79" s="15">
        <f t="shared" si="16"/>
        <v>60</v>
      </c>
      <c r="G79" s="201">
        <f>'[2]28'!H81</f>
        <v>0</v>
      </c>
      <c r="H79" s="202">
        <f>'[2]28'!I81</f>
        <v>-0.25</v>
      </c>
      <c r="I79" s="202">
        <f>'[2]28'!J81</f>
        <v>0</v>
      </c>
      <c r="J79" s="202">
        <f>'[2]28'!K81</f>
        <v>0</v>
      </c>
      <c r="K79" s="15">
        <f t="shared" si="13"/>
        <v>-0.25</v>
      </c>
      <c r="L79" s="18">
        <f>frq!C79</f>
        <v>1</v>
      </c>
      <c r="M79" s="125">
        <f t="shared" si="14"/>
        <v>0</v>
      </c>
      <c r="N79" s="16">
        <f t="shared" si="10"/>
        <v>-0.25</v>
      </c>
      <c r="O79" s="16">
        <f t="shared" si="11"/>
        <v>0</v>
      </c>
      <c r="P79" s="16">
        <f t="shared" si="12"/>
        <v>0</v>
      </c>
      <c r="Q79" s="17">
        <f t="shared" si="15"/>
        <v>-0.25</v>
      </c>
      <c r="R79" s="18">
        <v>0</v>
      </c>
      <c r="S79" s="18"/>
    </row>
    <row r="80" spans="1:19">
      <c r="A80" s="8" t="s">
        <v>122</v>
      </c>
      <c r="B80" s="201">
        <f>'[2]28'!B82</f>
        <v>0</v>
      </c>
      <c r="C80" s="202">
        <f>'[2]28'!C82</f>
        <v>60</v>
      </c>
      <c r="D80" s="202">
        <f>'[2]28'!D82</f>
        <v>0</v>
      </c>
      <c r="E80" s="202">
        <f>'[2]28'!E82</f>
        <v>0</v>
      </c>
      <c r="F80" s="15">
        <f t="shared" si="16"/>
        <v>60</v>
      </c>
      <c r="G80" s="201">
        <f>'[2]28'!H82</f>
        <v>0</v>
      </c>
      <c r="H80" s="202">
        <f>'[2]28'!I82</f>
        <v>-0.25</v>
      </c>
      <c r="I80" s="202">
        <f>'[2]28'!J82</f>
        <v>0</v>
      </c>
      <c r="J80" s="202">
        <f>'[2]28'!K82</f>
        <v>0</v>
      </c>
      <c r="K80" s="15">
        <f t="shared" si="13"/>
        <v>-0.25</v>
      </c>
      <c r="L80" s="18">
        <f>frq!C80</f>
        <v>1</v>
      </c>
      <c r="M80" s="125">
        <f t="shared" si="14"/>
        <v>0</v>
      </c>
      <c r="N80" s="16">
        <f t="shared" si="10"/>
        <v>-0.25</v>
      </c>
      <c r="O80" s="16">
        <f t="shared" si="11"/>
        <v>0</v>
      </c>
      <c r="P80" s="16">
        <f t="shared" si="12"/>
        <v>0</v>
      </c>
      <c r="Q80" s="17">
        <f t="shared" si="15"/>
        <v>-0.25</v>
      </c>
      <c r="R80" s="18">
        <v>0</v>
      </c>
      <c r="S80" s="18"/>
    </row>
    <row r="81" spans="1:19">
      <c r="A81" s="8" t="s">
        <v>123</v>
      </c>
      <c r="B81" s="201">
        <f>'[2]28'!B83</f>
        <v>0</v>
      </c>
      <c r="C81" s="202">
        <f>'[2]28'!C83</f>
        <v>60</v>
      </c>
      <c r="D81" s="202">
        <f>'[2]28'!D83</f>
        <v>0</v>
      </c>
      <c r="E81" s="202">
        <f>'[2]28'!E83</f>
        <v>0</v>
      </c>
      <c r="F81" s="15">
        <f t="shared" si="16"/>
        <v>60</v>
      </c>
      <c r="G81" s="201">
        <f>'[2]28'!H83</f>
        <v>0</v>
      </c>
      <c r="H81" s="202">
        <f>'[2]28'!I83</f>
        <v>-0.25</v>
      </c>
      <c r="I81" s="202">
        <f>'[2]28'!J83</f>
        <v>0</v>
      </c>
      <c r="J81" s="202">
        <f>'[2]28'!K83</f>
        <v>0</v>
      </c>
      <c r="K81" s="15">
        <f t="shared" si="13"/>
        <v>-0.25</v>
      </c>
      <c r="L81" s="18">
        <f>frq!C81</f>
        <v>1</v>
      </c>
      <c r="M81" s="125">
        <f t="shared" si="14"/>
        <v>0</v>
      </c>
      <c r="N81" s="16">
        <f t="shared" si="10"/>
        <v>-0.25</v>
      </c>
      <c r="O81" s="16">
        <f t="shared" si="11"/>
        <v>0</v>
      </c>
      <c r="P81" s="16">
        <f t="shared" si="12"/>
        <v>0</v>
      </c>
      <c r="Q81" s="17">
        <f t="shared" si="15"/>
        <v>-0.25</v>
      </c>
      <c r="R81" s="18">
        <v>0</v>
      </c>
      <c r="S81" s="18"/>
    </row>
    <row r="82" spans="1:19">
      <c r="A82" s="8" t="s">
        <v>124</v>
      </c>
      <c r="B82" s="201">
        <f>'[2]28'!B84</f>
        <v>0</v>
      </c>
      <c r="C82" s="202">
        <f>'[2]28'!C84</f>
        <v>60</v>
      </c>
      <c r="D82" s="202">
        <f>'[2]28'!D84</f>
        <v>0</v>
      </c>
      <c r="E82" s="202">
        <f>'[2]28'!E84</f>
        <v>0</v>
      </c>
      <c r="F82" s="15">
        <f t="shared" si="16"/>
        <v>60</v>
      </c>
      <c r="G82" s="201">
        <f>'[2]28'!H84</f>
        <v>0</v>
      </c>
      <c r="H82" s="202">
        <f>'[2]28'!I84</f>
        <v>-0.25</v>
      </c>
      <c r="I82" s="202">
        <f>'[2]28'!J84</f>
        <v>0</v>
      </c>
      <c r="J82" s="202">
        <f>'[2]28'!K84</f>
        <v>0</v>
      </c>
      <c r="K82" s="15">
        <f t="shared" si="13"/>
        <v>-0.25</v>
      </c>
      <c r="L82" s="18">
        <f>frq!C82</f>
        <v>1</v>
      </c>
      <c r="M82" s="125">
        <f t="shared" si="14"/>
        <v>0</v>
      </c>
      <c r="N82" s="16">
        <f t="shared" si="10"/>
        <v>-0.25</v>
      </c>
      <c r="O82" s="16">
        <f t="shared" si="11"/>
        <v>0</v>
      </c>
      <c r="P82" s="16">
        <f t="shared" si="12"/>
        <v>0</v>
      </c>
      <c r="Q82" s="17">
        <f t="shared" si="15"/>
        <v>-0.25</v>
      </c>
      <c r="R82" s="18">
        <v>0</v>
      </c>
      <c r="S82" s="18"/>
    </row>
    <row r="83" spans="1:19">
      <c r="A83" s="8" t="s">
        <v>125</v>
      </c>
      <c r="B83" s="201">
        <f>'[2]28'!B85</f>
        <v>0</v>
      </c>
      <c r="C83" s="202">
        <f>'[2]28'!C85</f>
        <v>60</v>
      </c>
      <c r="D83" s="202">
        <f>'[2]28'!D85</f>
        <v>0</v>
      </c>
      <c r="E83" s="202">
        <f>'[2]28'!E85</f>
        <v>0</v>
      </c>
      <c r="F83" s="15">
        <f t="shared" si="16"/>
        <v>60</v>
      </c>
      <c r="G83" s="201">
        <f>'[2]28'!H85</f>
        <v>0</v>
      </c>
      <c r="H83" s="202">
        <f>'[2]28'!I85</f>
        <v>-0.25</v>
      </c>
      <c r="I83" s="202">
        <f>'[2]28'!J85</f>
        <v>0</v>
      </c>
      <c r="J83" s="202">
        <f>'[2]28'!K85</f>
        <v>0</v>
      </c>
      <c r="K83" s="15">
        <f t="shared" si="13"/>
        <v>-0.25</v>
      </c>
      <c r="L83" s="18">
        <f>frq!C83</f>
        <v>1</v>
      </c>
      <c r="M83" s="125">
        <f t="shared" si="14"/>
        <v>0</v>
      </c>
      <c r="N83" s="16">
        <f t="shared" si="10"/>
        <v>-0.25</v>
      </c>
      <c r="O83" s="16">
        <f t="shared" si="11"/>
        <v>0</v>
      </c>
      <c r="P83" s="16">
        <f t="shared" si="12"/>
        <v>0</v>
      </c>
      <c r="Q83" s="17">
        <f t="shared" si="15"/>
        <v>-0.25</v>
      </c>
      <c r="R83" s="18">
        <v>0</v>
      </c>
      <c r="S83" s="18"/>
    </row>
    <row r="84" spans="1:19">
      <c r="A84" s="8" t="s">
        <v>126</v>
      </c>
      <c r="B84" s="201">
        <f>'[2]28'!B86</f>
        <v>0</v>
      </c>
      <c r="C84" s="202">
        <f>'[2]28'!C86</f>
        <v>60</v>
      </c>
      <c r="D84" s="202">
        <f>'[2]28'!D86</f>
        <v>0</v>
      </c>
      <c r="E84" s="202">
        <f>'[2]28'!E86</f>
        <v>0</v>
      </c>
      <c r="F84" s="15">
        <f t="shared" si="16"/>
        <v>60</v>
      </c>
      <c r="G84" s="201">
        <f>'[2]28'!H86</f>
        <v>0</v>
      </c>
      <c r="H84" s="202">
        <f>'[2]28'!I86</f>
        <v>-0.25</v>
      </c>
      <c r="I84" s="202">
        <f>'[2]28'!J86</f>
        <v>0</v>
      </c>
      <c r="J84" s="202">
        <f>'[2]28'!K86</f>
        <v>0</v>
      </c>
      <c r="K84" s="15">
        <f t="shared" si="13"/>
        <v>-0.25</v>
      </c>
      <c r="L84" s="18">
        <f>frq!C84</f>
        <v>1</v>
      </c>
      <c r="M84" s="125">
        <f t="shared" si="14"/>
        <v>0</v>
      </c>
      <c r="N84" s="16">
        <f t="shared" si="10"/>
        <v>-0.25</v>
      </c>
      <c r="O84" s="16">
        <f t="shared" si="11"/>
        <v>0</v>
      </c>
      <c r="P84" s="16">
        <f t="shared" si="12"/>
        <v>0</v>
      </c>
      <c r="Q84" s="17">
        <f t="shared" si="15"/>
        <v>-0.25</v>
      </c>
      <c r="R84" s="18">
        <v>0</v>
      </c>
      <c r="S84" s="18"/>
    </row>
    <row r="85" spans="1:19">
      <c r="A85" s="8" t="s">
        <v>127</v>
      </c>
      <c r="B85" s="201">
        <f>'[2]28'!B87</f>
        <v>0</v>
      </c>
      <c r="C85" s="202">
        <f>'[2]28'!C87</f>
        <v>60</v>
      </c>
      <c r="D85" s="202">
        <f>'[2]28'!D87</f>
        <v>0</v>
      </c>
      <c r="E85" s="202">
        <f>'[2]28'!E87</f>
        <v>0</v>
      </c>
      <c r="F85" s="15">
        <f t="shared" si="16"/>
        <v>60</v>
      </c>
      <c r="G85" s="201">
        <f>'[2]28'!H87</f>
        <v>0</v>
      </c>
      <c r="H85" s="202">
        <f>'[2]28'!I87</f>
        <v>-0.25</v>
      </c>
      <c r="I85" s="202">
        <f>'[2]28'!J87</f>
        <v>0</v>
      </c>
      <c r="J85" s="202">
        <f>'[2]28'!K87</f>
        <v>0</v>
      </c>
      <c r="K85" s="15">
        <f t="shared" si="13"/>
        <v>-0.25</v>
      </c>
      <c r="L85" s="18">
        <f>frq!C85</f>
        <v>1</v>
      </c>
      <c r="M85" s="125">
        <f t="shared" si="14"/>
        <v>0</v>
      </c>
      <c r="N85" s="16">
        <f t="shared" si="10"/>
        <v>-0.25</v>
      </c>
      <c r="O85" s="16">
        <f t="shared" si="11"/>
        <v>0</v>
      </c>
      <c r="P85" s="16">
        <f t="shared" si="12"/>
        <v>0</v>
      </c>
      <c r="Q85" s="17">
        <f t="shared" si="15"/>
        <v>-0.25</v>
      </c>
      <c r="R85" s="18">
        <v>0</v>
      </c>
      <c r="S85" s="18"/>
    </row>
    <row r="86" spans="1:19">
      <c r="A86" s="8" t="s">
        <v>128</v>
      </c>
      <c r="B86" s="201">
        <f>'[2]28'!B88</f>
        <v>0</v>
      </c>
      <c r="C86" s="202">
        <f>'[2]28'!C88</f>
        <v>60</v>
      </c>
      <c r="D86" s="202">
        <f>'[2]28'!D88</f>
        <v>0</v>
      </c>
      <c r="E86" s="202">
        <f>'[2]28'!E88</f>
        <v>0</v>
      </c>
      <c r="F86" s="15">
        <f t="shared" si="16"/>
        <v>60</v>
      </c>
      <c r="G86" s="201">
        <f>'[2]28'!H88</f>
        <v>0</v>
      </c>
      <c r="H86" s="202">
        <f>'[2]28'!I88</f>
        <v>-0.25</v>
      </c>
      <c r="I86" s="202">
        <f>'[2]28'!J88</f>
        <v>0</v>
      </c>
      <c r="J86" s="202">
        <f>'[2]28'!K88</f>
        <v>0</v>
      </c>
      <c r="K86" s="15">
        <f t="shared" si="13"/>
        <v>-0.25</v>
      </c>
      <c r="L86" s="18">
        <f>frq!C86</f>
        <v>1</v>
      </c>
      <c r="M86" s="125">
        <f t="shared" si="14"/>
        <v>0</v>
      </c>
      <c r="N86" s="16">
        <f t="shared" si="10"/>
        <v>-0.25</v>
      </c>
      <c r="O86" s="16">
        <f t="shared" si="11"/>
        <v>0</v>
      </c>
      <c r="P86" s="16">
        <f t="shared" si="12"/>
        <v>0</v>
      </c>
      <c r="Q86" s="17">
        <f t="shared" si="15"/>
        <v>-0.25</v>
      </c>
      <c r="R86" s="18">
        <v>0</v>
      </c>
      <c r="S86" s="18"/>
    </row>
    <row r="87" spans="1:19">
      <c r="A87" s="8" t="s">
        <v>129</v>
      </c>
      <c r="B87" s="201">
        <f>'[2]28'!B89</f>
        <v>0</v>
      </c>
      <c r="C87" s="202">
        <f>'[2]28'!C89</f>
        <v>60</v>
      </c>
      <c r="D87" s="202">
        <f>'[2]28'!D89</f>
        <v>0</v>
      </c>
      <c r="E87" s="202">
        <f>'[2]28'!E89</f>
        <v>0</v>
      </c>
      <c r="F87" s="15">
        <f t="shared" si="16"/>
        <v>60</v>
      </c>
      <c r="G87" s="201">
        <f>'[2]28'!H89</f>
        <v>0</v>
      </c>
      <c r="H87" s="202">
        <f>'[2]28'!I89</f>
        <v>-0.25</v>
      </c>
      <c r="I87" s="202">
        <f>'[2]28'!J89</f>
        <v>0</v>
      </c>
      <c r="J87" s="202">
        <f>'[2]28'!K89</f>
        <v>0</v>
      </c>
      <c r="K87" s="15">
        <f t="shared" si="13"/>
        <v>-0.25</v>
      </c>
      <c r="L87" s="18">
        <f>frq!C87</f>
        <v>1</v>
      </c>
      <c r="M87" s="125">
        <f t="shared" si="14"/>
        <v>0</v>
      </c>
      <c r="N87" s="16">
        <f t="shared" si="10"/>
        <v>-0.25</v>
      </c>
      <c r="O87" s="16">
        <f t="shared" si="11"/>
        <v>0</v>
      </c>
      <c r="P87" s="16">
        <f t="shared" si="12"/>
        <v>0</v>
      </c>
      <c r="Q87" s="17">
        <f t="shared" si="15"/>
        <v>-0.25</v>
      </c>
      <c r="R87" s="18">
        <v>0</v>
      </c>
      <c r="S87" s="18"/>
    </row>
    <row r="88" spans="1:19">
      <c r="A88" s="8" t="s">
        <v>130</v>
      </c>
      <c r="B88" s="201">
        <f>'[2]28'!B90</f>
        <v>0</v>
      </c>
      <c r="C88" s="202">
        <f>'[2]28'!C90</f>
        <v>60</v>
      </c>
      <c r="D88" s="202">
        <f>'[2]28'!D90</f>
        <v>0</v>
      </c>
      <c r="E88" s="202">
        <f>'[2]28'!E90</f>
        <v>0</v>
      </c>
      <c r="F88" s="15">
        <f t="shared" si="16"/>
        <v>60</v>
      </c>
      <c r="G88" s="201">
        <f>'[2]28'!H90</f>
        <v>0</v>
      </c>
      <c r="H88" s="202">
        <f>'[2]28'!I90</f>
        <v>-0.25</v>
      </c>
      <c r="I88" s="202">
        <f>'[2]28'!J90</f>
        <v>0</v>
      </c>
      <c r="J88" s="202">
        <f>'[2]28'!K90</f>
        <v>0</v>
      </c>
      <c r="K88" s="15">
        <f t="shared" si="13"/>
        <v>-0.25</v>
      </c>
      <c r="L88" s="18">
        <f>frq!C88</f>
        <v>1</v>
      </c>
      <c r="M88" s="125">
        <f t="shared" si="14"/>
        <v>0</v>
      </c>
      <c r="N88" s="16">
        <f t="shared" si="10"/>
        <v>-0.25</v>
      </c>
      <c r="O88" s="16">
        <f t="shared" si="11"/>
        <v>0</v>
      </c>
      <c r="P88" s="16">
        <f t="shared" si="12"/>
        <v>0</v>
      </c>
      <c r="Q88" s="17">
        <f t="shared" si="15"/>
        <v>-0.25</v>
      </c>
      <c r="R88" s="18">
        <v>0</v>
      </c>
      <c r="S88" s="18"/>
    </row>
    <row r="89" spans="1:19">
      <c r="A89" s="8" t="s">
        <v>131</v>
      </c>
      <c r="B89" s="201">
        <f>'[2]28'!B91</f>
        <v>0</v>
      </c>
      <c r="C89" s="202">
        <f>'[2]28'!C91</f>
        <v>60</v>
      </c>
      <c r="D89" s="202">
        <f>'[2]28'!D91</f>
        <v>0</v>
      </c>
      <c r="E89" s="202">
        <f>'[2]28'!E91</f>
        <v>0</v>
      </c>
      <c r="F89" s="15">
        <f t="shared" si="16"/>
        <v>60</v>
      </c>
      <c r="G89" s="201">
        <f>'[2]28'!H91</f>
        <v>0</v>
      </c>
      <c r="H89" s="202">
        <f>'[2]28'!I91</f>
        <v>-0.25</v>
      </c>
      <c r="I89" s="202">
        <f>'[2]28'!J91</f>
        <v>0</v>
      </c>
      <c r="J89" s="202">
        <f>'[2]28'!K91</f>
        <v>0</v>
      </c>
      <c r="K89" s="15">
        <f t="shared" si="13"/>
        <v>-0.25</v>
      </c>
      <c r="L89" s="18">
        <f>frq!C89</f>
        <v>1</v>
      </c>
      <c r="M89" s="125">
        <f t="shared" si="14"/>
        <v>0</v>
      </c>
      <c r="N89" s="16">
        <f t="shared" si="10"/>
        <v>-0.25</v>
      </c>
      <c r="O89" s="16">
        <f t="shared" si="11"/>
        <v>0</v>
      </c>
      <c r="P89" s="16">
        <f t="shared" si="12"/>
        <v>0</v>
      </c>
      <c r="Q89" s="17">
        <f t="shared" si="15"/>
        <v>-0.25</v>
      </c>
      <c r="R89" s="18">
        <v>0</v>
      </c>
      <c r="S89" s="18"/>
    </row>
    <row r="90" spans="1:19">
      <c r="A90" s="8" t="s">
        <v>132</v>
      </c>
      <c r="B90" s="201">
        <f>'[2]28'!B92</f>
        <v>0</v>
      </c>
      <c r="C90" s="202">
        <f>'[2]28'!C92</f>
        <v>60</v>
      </c>
      <c r="D90" s="202">
        <f>'[2]28'!D92</f>
        <v>0</v>
      </c>
      <c r="E90" s="202">
        <f>'[2]28'!E92</f>
        <v>0</v>
      </c>
      <c r="F90" s="15">
        <f t="shared" si="16"/>
        <v>60</v>
      </c>
      <c r="G90" s="201">
        <f>'[2]28'!H92</f>
        <v>0</v>
      </c>
      <c r="H90" s="202">
        <f>'[2]28'!I92</f>
        <v>-0.25</v>
      </c>
      <c r="I90" s="202">
        <f>'[2]28'!J92</f>
        <v>0</v>
      </c>
      <c r="J90" s="202">
        <f>'[2]28'!K92</f>
        <v>0</v>
      </c>
      <c r="K90" s="15">
        <f t="shared" si="13"/>
        <v>-0.25</v>
      </c>
      <c r="L90" s="18">
        <f>frq!C90</f>
        <v>1</v>
      </c>
      <c r="M90" s="125">
        <f t="shared" si="14"/>
        <v>0</v>
      </c>
      <c r="N90" s="16">
        <f t="shared" si="10"/>
        <v>-0.25</v>
      </c>
      <c r="O90" s="16">
        <f t="shared" si="11"/>
        <v>0</v>
      </c>
      <c r="P90" s="16">
        <f t="shared" si="12"/>
        <v>0</v>
      </c>
      <c r="Q90" s="17">
        <f t="shared" si="15"/>
        <v>-0.25</v>
      </c>
      <c r="R90" s="18">
        <v>0</v>
      </c>
      <c r="S90" s="18"/>
    </row>
    <row r="91" spans="1:19">
      <c r="A91" s="8" t="s">
        <v>133</v>
      </c>
      <c r="B91" s="201">
        <f>'[2]28'!B93</f>
        <v>0</v>
      </c>
      <c r="C91" s="202">
        <f>'[2]28'!C93</f>
        <v>60</v>
      </c>
      <c r="D91" s="202">
        <f>'[2]28'!D93</f>
        <v>0</v>
      </c>
      <c r="E91" s="202">
        <f>'[2]28'!E93</f>
        <v>0</v>
      </c>
      <c r="F91" s="15">
        <f t="shared" si="16"/>
        <v>60</v>
      </c>
      <c r="G91" s="201">
        <f>'[2]28'!H93</f>
        <v>0</v>
      </c>
      <c r="H91" s="202">
        <f>'[2]28'!I93</f>
        <v>-0.1</v>
      </c>
      <c r="I91" s="202">
        <f>'[2]28'!J93</f>
        <v>0</v>
      </c>
      <c r="J91" s="202">
        <f>'[2]28'!K93</f>
        <v>0</v>
      </c>
      <c r="K91" s="15">
        <f t="shared" si="13"/>
        <v>-0.1</v>
      </c>
      <c r="L91" s="18">
        <f>frq!C91</f>
        <v>1</v>
      </c>
      <c r="M91" s="125">
        <f t="shared" si="14"/>
        <v>0</v>
      </c>
      <c r="N91" s="16">
        <f t="shared" si="10"/>
        <v>-0.1</v>
      </c>
      <c r="O91" s="16">
        <f t="shared" si="11"/>
        <v>0</v>
      </c>
      <c r="P91" s="16">
        <f t="shared" si="12"/>
        <v>0</v>
      </c>
      <c r="Q91" s="17">
        <f t="shared" si="15"/>
        <v>-0.1</v>
      </c>
      <c r="R91" s="18">
        <v>0</v>
      </c>
      <c r="S91" s="18"/>
    </row>
    <row r="92" spans="1:19">
      <c r="A92" s="8" t="s">
        <v>134</v>
      </c>
      <c r="B92" s="201">
        <f>'[2]28'!B94</f>
        <v>0</v>
      </c>
      <c r="C92" s="202">
        <f>'[2]28'!C94</f>
        <v>60</v>
      </c>
      <c r="D92" s="202">
        <f>'[2]28'!D94</f>
        <v>0</v>
      </c>
      <c r="E92" s="202">
        <f>'[2]28'!E94</f>
        <v>0</v>
      </c>
      <c r="F92" s="15">
        <f t="shared" si="16"/>
        <v>60</v>
      </c>
      <c r="G92" s="201">
        <f>'[2]28'!H94</f>
        <v>0</v>
      </c>
      <c r="H92" s="202">
        <f>'[2]28'!I94</f>
        <v>-0.1</v>
      </c>
      <c r="I92" s="202">
        <f>'[2]28'!J94</f>
        <v>0</v>
      </c>
      <c r="J92" s="202">
        <f>'[2]28'!K94</f>
        <v>0</v>
      </c>
      <c r="K92" s="15">
        <f t="shared" si="13"/>
        <v>-0.1</v>
      </c>
      <c r="L92" s="18">
        <f>frq!C92</f>
        <v>1</v>
      </c>
      <c r="M92" s="125">
        <f t="shared" si="14"/>
        <v>0</v>
      </c>
      <c r="N92" s="16">
        <f t="shared" si="10"/>
        <v>-0.1</v>
      </c>
      <c r="O92" s="16">
        <f t="shared" si="11"/>
        <v>0</v>
      </c>
      <c r="P92" s="16">
        <f t="shared" si="12"/>
        <v>0</v>
      </c>
      <c r="Q92" s="17">
        <f t="shared" si="15"/>
        <v>-0.1</v>
      </c>
      <c r="R92" s="18">
        <v>0</v>
      </c>
      <c r="S92" s="18"/>
    </row>
    <row r="93" spans="1:19">
      <c r="A93" s="8" t="s">
        <v>135</v>
      </c>
      <c r="B93" s="201">
        <f>'[2]28'!B95</f>
        <v>0</v>
      </c>
      <c r="C93" s="202">
        <f>'[2]28'!C95</f>
        <v>60</v>
      </c>
      <c r="D93" s="202">
        <f>'[2]28'!D95</f>
        <v>0</v>
      </c>
      <c r="E93" s="202">
        <f>'[2]28'!E95</f>
        <v>0</v>
      </c>
      <c r="F93" s="15">
        <f t="shared" si="16"/>
        <v>60</v>
      </c>
      <c r="G93" s="201">
        <f>'[2]28'!H95</f>
        <v>0</v>
      </c>
      <c r="H93" s="202">
        <f>'[2]28'!I95</f>
        <v>-0.1</v>
      </c>
      <c r="I93" s="202">
        <f>'[2]28'!J95</f>
        <v>0</v>
      </c>
      <c r="J93" s="202">
        <f>'[2]28'!K95</f>
        <v>0</v>
      </c>
      <c r="K93" s="15">
        <f t="shared" si="13"/>
        <v>-0.1</v>
      </c>
      <c r="L93" s="18">
        <f>frq!C93</f>
        <v>1</v>
      </c>
      <c r="M93" s="125">
        <f t="shared" si="14"/>
        <v>0</v>
      </c>
      <c r="N93" s="16">
        <f t="shared" si="10"/>
        <v>-0.1</v>
      </c>
      <c r="O93" s="16">
        <f t="shared" si="11"/>
        <v>0</v>
      </c>
      <c r="P93" s="16">
        <f t="shared" si="12"/>
        <v>0</v>
      </c>
      <c r="Q93" s="17">
        <f t="shared" si="15"/>
        <v>-0.1</v>
      </c>
      <c r="R93" s="18">
        <v>0</v>
      </c>
      <c r="S93" s="18"/>
    </row>
    <row r="94" spans="1:19">
      <c r="A94" s="8" t="s">
        <v>136</v>
      </c>
      <c r="B94" s="201">
        <f>'[2]28'!B96</f>
        <v>0</v>
      </c>
      <c r="C94" s="202">
        <f>'[2]28'!C96</f>
        <v>60</v>
      </c>
      <c r="D94" s="202">
        <f>'[2]28'!D96</f>
        <v>0</v>
      </c>
      <c r="E94" s="202">
        <f>'[2]28'!E96</f>
        <v>0</v>
      </c>
      <c r="F94" s="15">
        <f t="shared" si="16"/>
        <v>60</v>
      </c>
      <c r="G94" s="201">
        <f>'[2]28'!H96</f>
        <v>0</v>
      </c>
      <c r="H94" s="202">
        <f>'[2]28'!I96</f>
        <v>-0.1</v>
      </c>
      <c r="I94" s="202">
        <f>'[2]28'!J96</f>
        <v>0</v>
      </c>
      <c r="J94" s="202">
        <f>'[2]28'!K96</f>
        <v>0</v>
      </c>
      <c r="K94" s="15">
        <f t="shared" si="13"/>
        <v>-0.1</v>
      </c>
      <c r="L94" s="18">
        <f>frq!C94</f>
        <v>1</v>
      </c>
      <c r="M94" s="125">
        <f t="shared" si="14"/>
        <v>0</v>
      </c>
      <c r="N94" s="16">
        <f t="shared" si="10"/>
        <v>-0.1</v>
      </c>
      <c r="O94" s="16">
        <f t="shared" si="11"/>
        <v>0</v>
      </c>
      <c r="P94" s="16">
        <f t="shared" si="12"/>
        <v>0</v>
      </c>
      <c r="Q94" s="17">
        <f t="shared" si="15"/>
        <v>-0.1</v>
      </c>
      <c r="R94" s="18">
        <v>0</v>
      </c>
      <c r="S94" s="18"/>
    </row>
    <row r="95" spans="1:19">
      <c r="A95" s="8" t="s">
        <v>137</v>
      </c>
      <c r="B95" s="201">
        <f>'[2]28'!B97</f>
        <v>0</v>
      </c>
      <c r="C95" s="202">
        <f>'[2]28'!C97</f>
        <v>60</v>
      </c>
      <c r="D95" s="202">
        <f>'[2]28'!D97</f>
        <v>0</v>
      </c>
      <c r="E95" s="202">
        <f>'[2]28'!E97</f>
        <v>0</v>
      </c>
      <c r="F95" s="15">
        <f t="shared" si="16"/>
        <v>60</v>
      </c>
      <c r="G95" s="201">
        <f>'[2]28'!H97</f>
        <v>0</v>
      </c>
      <c r="H95" s="202">
        <f>'[2]28'!I97</f>
        <v>-0.1</v>
      </c>
      <c r="I95" s="202">
        <f>'[2]28'!J97</f>
        <v>0</v>
      </c>
      <c r="J95" s="202">
        <f>'[2]28'!K97</f>
        <v>0</v>
      </c>
      <c r="K95" s="15">
        <f t="shared" si="13"/>
        <v>-0.1</v>
      </c>
      <c r="L95" s="18">
        <f>frq!C95</f>
        <v>1</v>
      </c>
      <c r="M95" s="125">
        <f t="shared" si="14"/>
        <v>0</v>
      </c>
      <c r="N95" s="16">
        <f t="shared" si="10"/>
        <v>-0.1</v>
      </c>
      <c r="O95" s="16">
        <f t="shared" si="11"/>
        <v>0</v>
      </c>
      <c r="P95" s="16">
        <f t="shared" si="12"/>
        <v>0</v>
      </c>
      <c r="Q95" s="17">
        <f t="shared" si="15"/>
        <v>-0.1</v>
      </c>
      <c r="R95" s="18">
        <v>0</v>
      </c>
      <c r="S95" s="18"/>
    </row>
    <row r="96" spans="1:19">
      <c r="A96" s="8" t="s">
        <v>138</v>
      </c>
      <c r="B96" s="201">
        <f>'[2]28'!B98</f>
        <v>0</v>
      </c>
      <c r="C96" s="202">
        <f>'[2]28'!C98</f>
        <v>60</v>
      </c>
      <c r="D96" s="202">
        <f>'[2]28'!D98</f>
        <v>0</v>
      </c>
      <c r="E96" s="202">
        <f>'[2]28'!E98</f>
        <v>0</v>
      </c>
      <c r="F96" s="15">
        <f t="shared" si="16"/>
        <v>60</v>
      </c>
      <c r="G96" s="201">
        <f>'[2]28'!H98</f>
        <v>0</v>
      </c>
      <c r="H96" s="202">
        <f>'[2]28'!I98</f>
        <v>-0.1</v>
      </c>
      <c r="I96" s="202">
        <f>'[2]28'!J98</f>
        <v>0</v>
      </c>
      <c r="J96" s="202">
        <f>'[2]28'!K98</f>
        <v>0</v>
      </c>
      <c r="K96" s="15">
        <f t="shared" si="13"/>
        <v>-0.1</v>
      </c>
      <c r="L96" s="18">
        <f>frq!C96</f>
        <v>1</v>
      </c>
      <c r="M96" s="125">
        <f t="shared" si="14"/>
        <v>0</v>
      </c>
      <c r="N96" s="16">
        <f t="shared" si="10"/>
        <v>-0.1</v>
      </c>
      <c r="O96" s="16">
        <f t="shared" si="11"/>
        <v>0</v>
      </c>
      <c r="P96" s="16">
        <f t="shared" si="12"/>
        <v>0</v>
      </c>
      <c r="Q96" s="17">
        <f t="shared" si="15"/>
        <v>-0.1</v>
      </c>
      <c r="R96" s="18">
        <v>0</v>
      </c>
      <c r="S96" s="18"/>
    </row>
    <row r="97" spans="1:19">
      <c r="A97" s="8" t="s">
        <v>139</v>
      </c>
      <c r="B97" s="201">
        <f>'[2]28'!B99</f>
        <v>0</v>
      </c>
      <c r="C97" s="202">
        <f>'[2]28'!C99</f>
        <v>60</v>
      </c>
      <c r="D97" s="202">
        <f>'[2]28'!D99</f>
        <v>0</v>
      </c>
      <c r="E97" s="202">
        <f>'[2]28'!E99</f>
        <v>0</v>
      </c>
      <c r="F97" s="15">
        <f t="shared" si="16"/>
        <v>60</v>
      </c>
      <c r="G97" s="201">
        <f>'[2]28'!H99</f>
        <v>0</v>
      </c>
      <c r="H97" s="202">
        <f>'[2]28'!I99</f>
        <v>-0.1</v>
      </c>
      <c r="I97" s="202">
        <f>'[2]28'!J99</f>
        <v>0</v>
      </c>
      <c r="J97" s="202">
        <f>'[2]28'!K99</f>
        <v>0</v>
      </c>
      <c r="K97" s="15">
        <f t="shared" si="13"/>
        <v>-0.1</v>
      </c>
      <c r="L97" s="18">
        <f>frq!C97</f>
        <v>1</v>
      </c>
      <c r="M97" s="125">
        <f t="shared" si="14"/>
        <v>0</v>
      </c>
      <c r="N97" s="16">
        <f t="shared" si="10"/>
        <v>-0.1</v>
      </c>
      <c r="O97" s="16">
        <f t="shared" si="11"/>
        <v>0</v>
      </c>
      <c r="P97" s="16">
        <f t="shared" si="12"/>
        <v>0</v>
      </c>
      <c r="Q97" s="17">
        <f t="shared" si="15"/>
        <v>-0.1</v>
      </c>
      <c r="R97" s="18">
        <v>0</v>
      </c>
      <c r="S97" s="18"/>
    </row>
    <row r="98" spans="1:19" ht="15.75" thickBot="1">
      <c r="A98" s="8" t="s">
        <v>140</v>
      </c>
      <c r="B98" s="201">
        <f>'[2]28'!B100</f>
        <v>0</v>
      </c>
      <c r="C98" s="202">
        <f>'[2]28'!C100</f>
        <v>60</v>
      </c>
      <c r="D98" s="202">
        <f>'[2]28'!D100</f>
        <v>0</v>
      </c>
      <c r="E98" s="202">
        <f>'[2]28'!E100</f>
        <v>0</v>
      </c>
      <c r="F98" s="15">
        <f t="shared" si="16"/>
        <v>60</v>
      </c>
      <c r="G98" s="201">
        <f>'[2]28'!H100</f>
        <v>0</v>
      </c>
      <c r="H98" s="202">
        <f>'[2]28'!I100</f>
        <v>-0.1</v>
      </c>
      <c r="I98" s="202">
        <f>'[2]28'!J100</f>
        <v>0</v>
      </c>
      <c r="J98" s="202">
        <f>'[2]28'!K100</f>
        <v>0</v>
      </c>
      <c r="K98" s="15">
        <f t="shared" si="13"/>
        <v>-0.1</v>
      </c>
      <c r="L98" s="18">
        <f>frq!C98</f>
        <v>1</v>
      </c>
      <c r="M98" s="125">
        <f t="shared" si="14"/>
        <v>0</v>
      </c>
      <c r="N98" s="16">
        <f t="shared" si="10"/>
        <v>-0.1</v>
      </c>
      <c r="O98" s="16">
        <f t="shared" si="11"/>
        <v>0</v>
      </c>
      <c r="P98" s="16">
        <f t="shared" si="12"/>
        <v>0</v>
      </c>
      <c r="Q98" s="17">
        <f t="shared" si="15"/>
        <v>-0.1</v>
      </c>
      <c r="R98" s="18">
        <v>0</v>
      </c>
      <c r="S98" s="18"/>
    </row>
    <row r="99" spans="1:19" ht="15.75" thickBot="1">
      <c r="A99" s="128" t="s">
        <v>171</v>
      </c>
      <c r="B99" s="128">
        <f t="shared" ref="B99:S99" si="17">SUM(B3:B98)/4000</f>
        <v>0</v>
      </c>
      <c r="C99" s="128">
        <f t="shared" si="17"/>
        <v>1.44</v>
      </c>
      <c r="D99" s="128">
        <f t="shared" si="17"/>
        <v>0</v>
      </c>
      <c r="E99" s="128">
        <f t="shared" si="17"/>
        <v>0</v>
      </c>
      <c r="F99" s="128">
        <f t="shared" si="17"/>
        <v>1.44</v>
      </c>
      <c r="G99" s="128">
        <f t="shared" si="17"/>
        <v>0</v>
      </c>
      <c r="H99" s="128">
        <f t="shared" si="17"/>
        <v>-4.4625000000000029E-3</v>
      </c>
      <c r="I99" s="128">
        <f t="shared" si="17"/>
        <v>0</v>
      </c>
      <c r="J99" s="128">
        <f t="shared" si="17"/>
        <v>0</v>
      </c>
      <c r="K99" s="128">
        <f t="shared" si="17"/>
        <v>-4.4625000000000029E-3</v>
      </c>
      <c r="L99" s="128">
        <f t="shared" si="17"/>
        <v>2.4E-2</v>
      </c>
      <c r="M99" s="128">
        <f t="shared" si="17"/>
        <v>0</v>
      </c>
      <c r="N99" s="128">
        <f t="shared" si="17"/>
        <v>-4.4625000000000029E-3</v>
      </c>
      <c r="O99" s="128">
        <f t="shared" si="17"/>
        <v>0</v>
      </c>
      <c r="P99" s="128">
        <f t="shared" si="17"/>
        <v>0</v>
      </c>
      <c r="Q99" s="128">
        <f t="shared" si="17"/>
        <v>-4.4625000000000029E-3</v>
      </c>
      <c r="R99" s="129">
        <f t="shared" si="17"/>
        <v>0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45716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'[3]28'!B5</f>
        <v>320</v>
      </c>
      <c r="C3" s="16">
        <f>'[3]28'!C5</f>
        <v>0</v>
      </c>
      <c r="D3" s="16">
        <f>'[3]28'!D5</f>
        <v>0</v>
      </c>
      <c r="E3" s="16">
        <f>'[3]28'!E5</f>
        <v>0</v>
      </c>
      <c r="F3" s="16">
        <f>'[3]28'!F5</f>
        <v>700</v>
      </c>
      <c r="G3" s="16">
        <f>'[3]28'!G5</f>
        <v>0</v>
      </c>
      <c r="H3" s="17">
        <f>SUM(B3:G3)</f>
        <v>1020</v>
      </c>
      <c r="I3" s="15">
        <f>'[3]28'!J5</f>
        <v>270</v>
      </c>
      <c r="J3" s="16">
        <f>'[3]28'!K5</f>
        <v>0</v>
      </c>
      <c r="K3" s="16">
        <f>'[3]28'!L5</f>
        <v>0</v>
      </c>
      <c r="L3" s="16">
        <f>'[3]28'!M5</f>
        <v>0</v>
      </c>
      <c r="M3" s="16">
        <f>'[3]28'!N5</f>
        <v>0</v>
      </c>
      <c r="N3" s="16">
        <f>'[3]28'!O5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'[3]28'!B6</f>
        <v>320</v>
      </c>
      <c r="C4" s="16">
        <f>'[3]28'!C6</f>
        <v>0</v>
      </c>
      <c r="D4" s="16">
        <f>'[3]28'!D6</f>
        <v>0</v>
      </c>
      <c r="E4" s="16">
        <f>'[3]28'!E6</f>
        <v>0</v>
      </c>
      <c r="F4" s="16">
        <f>'[3]28'!F6</f>
        <v>700</v>
      </c>
      <c r="G4" s="16">
        <f>'[3]28'!G6</f>
        <v>0</v>
      </c>
      <c r="H4" s="17">
        <f>SUM(B4:G4)</f>
        <v>1020</v>
      </c>
      <c r="I4" s="15">
        <f>'[3]28'!J6</f>
        <v>270</v>
      </c>
      <c r="J4" s="16">
        <f>'[3]28'!K6</f>
        <v>0</v>
      </c>
      <c r="K4" s="16">
        <f>'[3]28'!L6</f>
        <v>0</v>
      </c>
      <c r="L4" s="16">
        <f>'[3]28'!M6</f>
        <v>0</v>
      </c>
      <c r="M4" s="16">
        <f>'[3]28'!N6</f>
        <v>0</v>
      </c>
      <c r="N4" s="16">
        <f>'[3]28'!O6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'[3]28'!B7</f>
        <v>320</v>
      </c>
      <c r="C5" s="16">
        <f>'[3]28'!C7</f>
        <v>0</v>
      </c>
      <c r="D5" s="16">
        <f>'[3]28'!D7</f>
        <v>0</v>
      </c>
      <c r="E5" s="16">
        <f>'[3]28'!E7</f>
        <v>0</v>
      </c>
      <c r="F5" s="16">
        <f>'[3]28'!F7</f>
        <v>700</v>
      </c>
      <c r="G5" s="16">
        <f>'[3]28'!G7</f>
        <v>0</v>
      </c>
      <c r="H5" s="17">
        <f t="shared" ref="H5:H68" si="27">SUM(B5:G5)</f>
        <v>1020</v>
      </c>
      <c r="I5" s="15">
        <f>'[3]28'!J7</f>
        <v>270</v>
      </c>
      <c r="J5" s="16">
        <f>'[3]28'!K7</f>
        <v>0</v>
      </c>
      <c r="K5" s="16">
        <f>'[3]28'!L7</f>
        <v>0</v>
      </c>
      <c r="L5" s="16">
        <f>'[3]28'!M7</f>
        <v>0</v>
      </c>
      <c r="M5" s="16">
        <f>'[3]28'!N7</f>
        <v>0</v>
      </c>
      <c r="N5" s="16">
        <f>'[3]28'!O7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'[3]28'!B8</f>
        <v>320</v>
      </c>
      <c r="C6" s="16">
        <f>'[3]28'!C8</f>
        <v>0</v>
      </c>
      <c r="D6" s="16">
        <f>'[3]28'!D8</f>
        <v>0</v>
      </c>
      <c r="E6" s="16">
        <f>'[3]28'!E8</f>
        <v>0</v>
      </c>
      <c r="F6" s="16">
        <f>'[3]28'!F8</f>
        <v>700</v>
      </c>
      <c r="G6" s="16">
        <f>'[3]28'!G8</f>
        <v>0</v>
      </c>
      <c r="H6" s="17">
        <f t="shared" si="27"/>
        <v>1020</v>
      </c>
      <c r="I6" s="15">
        <f>'[3]28'!J8</f>
        <v>270</v>
      </c>
      <c r="J6" s="16">
        <f>'[3]28'!K8</f>
        <v>0</v>
      </c>
      <c r="K6" s="16">
        <f>'[3]28'!L8</f>
        <v>0</v>
      </c>
      <c r="L6" s="16">
        <f>'[3]28'!M8</f>
        <v>0</v>
      </c>
      <c r="M6" s="16">
        <f>'[3]28'!N8</f>
        <v>0</v>
      </c>
      <c r="N6" s="16">
        <f>'[3]28'!O8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'[3]28'!B9</f>
        <v>320</v>
      </c>
      <c r="C7" s="16">
        <f>'[3]28'!C9</f>
        <v>0</v>
      </c>
      <c r="D7" s="16">
        <f>'[3]28'!D9</f>
        <v>0</v>
      </c>
      <c r="E7" s="16">
        <f>'[3]28'!E9</f>
        <v>0</v>
      </c>
      <c r="F7" s="16">
        <f>'[3]28'!F9</f>
        <v>700</v>
      </c>
      <c r="G7" s="16">
        <f>'[3]28'!G9</f>
        <v>0</v>
      </c>
      <c r="H7" s="17">
        <f t="shared" si="27"/>
        <v>1020</v>
      </c>
      <c r="I7" s="15">
        <f>'[3]28'!J9</f>
        <v>270</v>
      </c>
      <c r="J7" s="16">
        <f>'[3]28'!K9</f>
        <v>0</v>
      </c>
      <c r="K7" s="16">
        <f>'[3]28'!L9</f>
        <v>0</v>
      </c>
      <c r="L7" s="16">
        <f>'[3]28'!M9</f>
        <v>0</v>
      </c>
      <c r="M7" s="16">
        <f>'[3]28'!N9</f>
        <v>0</v>
      </c>
      <c r="N7" s="16">
        <f>'[3]28'!O9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'[3]28'!B10</f>
        <v>320</v>
      </c>
      <c r="C8" s="16">
        <f>'[3]28'!C10</f>
        <v>0</v>
      </c>
      <c r="D8" s="16">
        <f>'[3]28'!D10</f>
        <v>0</v>
      </c>
      <c r="E8" s="16">
        <f>'[3]28'!E10</f>
        <v>0</v>
      </c>
      <c r="F8" s="16">
        <f>'[3]28'!F10</f>
        <v>700</v>
      </c>
      <c r="G8" s="16">
        <f>'[3]28'!G10</f>
        <v>0</v>
      </c>
      <c r="H8" s="17">
        <f t="shared" si="27"/>
        <v>1020</v>
      </c>
      <c r="I8" s="15">
        <f>'[3]28'!J10</f>
        <v>270</v>
      </c>
      <c r="J8" s="16">
        <f>'[3]28'!K10</f>
        <v>0</v>
      </c>
      <c r="K8" s="16">
        <f>'[3]28'!L10</f>
        <v>0</v>
      </c>
      <c r="L8" s="16">
        <f>'[3]28'!M10</f>
        <v>0</v>
      </c>
      <c r="M8" s="16">
        <f>'[3]28'!N10</f>
        <v>0</v>
      </c>
      <c r="N8" s="16">
        <f>'[3]28'!O10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'[3]28'!B11</f>
        <v>320</v>
      </c>
      <c r="C9" s="16">
        <f>'[3]28'!C11</f>
        <v>0</v>
      </c>
      <c r="D9" s="16">
        <f>'[3]28'!D11</f>
        <v>0</v>
      </c>
      <c r="E9" s="16">
        <f>'[3]28'!E11</f>
        <v>0</v>
      </c>
      <c r="F9" s="16">
        <f>'[3]28'!F11</f>
        <v>700</v>
      </c>
      <c r="G9" s="16">
        <f>'[3]28'!G11</f>
        <v>0</v>
      </c>
      <c r="H9" s="17">
        <f t="shared" si="27"/>
        <v>1020</v>
      </c>
      <c r="I9" s="15">
        <f>'[3]28'!J11</f>
        <v>270</v>
      </c>
      <c r="J9" s="16">
        <f>'[3]28'!K11</f>
        <v>0</v>
      </c>
      <c r="K9" s="16">
        <f>'[3]28'!L11</f>
        <v>0</v>
      </c>
      <c r="L9" s="16">
        <f>'[3]28'!M11</f>
        <v>0</v>
      </c>
      <c r="M9" s="16">
        <f>'[3]28'!N11</f>
        <v>0</v>
      </c>
      <c r="N9" s="16">
        <f>'[3]28'!O11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'[3]28'!B12</f>
        <v>320</v>
      </c>
      <c r="C10" s="16">
        <f>'[3]28'!C12</f>
        <v>0</v>
      </c>
      <c r="D10" s="16">
        <f>'[3]28'!D12</f>
        <v>0</v>
      </c>
      <c r="E10" s="16">
        <f>'[3]28'!E12</f>
        <v>0</v>
      </c>
      <c r="F10" s="16">
        <f>'[3]28'!F12</f>
        <v>700</v>
      </c>
      <c r="G10" s="16">
        <f>'[3]28'!G12</f>
        <v>0</v>
      </c>
      <c r="H10" s="17">
        <f t="shared" si="27"/>
        <v>1020</v>
      </c>
      <c r="I10" s="15">
        <f>'[3]28'!J12</f>
        <v>270</v>
      </c>
      <c r="J10" s="16">
        <f>'[3]28'!K12</f>
        <v>0</v>
      </c>
      <c r="K10" s="16">
        <f>'[3]28'!L12</f>
        <v>0</v>
      </c>
      <c r="L10" s="16">
        <f>'[3]28'!M12</f>
        <v>0</v>
      </c>
      <c r="M10" s="16">
        <f>'[3]28'!N12</f>
        <v>0</v>
      </c>
      <c r="N10" s="16">
        <f>'[3]28'!O12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'[3]28'!B13</f>
        <v>320</v>
      </c>
      <c r="C11" s="16">
        <f>'[3]28'!C13</f>
        <v>0</v>
      </c>
      <c r="D11" s="16">
        <f>'[3]28'!D13</f>
        <v>0</v>
      </c>
      <c r="E11" s="16">
        <f>'[3]28'!E13</f>
        <v>0</v>
      </c>
      <c r="F11" s="16">
        <f>'[3]28'!F13</f>
        <v>700</v>
      </c>
      <c r="G11" s="16">
        <f>'[3]28'!G13</f>
        <v>0</v>
      </c>
      <c r="H11" s="17">
        <f t="shared" si="27"/>
        <v>1020</v>
      </c>
      <c r="I11" s="15">
        <f>'[3]28'!J13</f>
        <v>270</v>
      </c>
      <c r="J11" s="16">
        <f>'[3]28'!K13</f>
        <v>0</v>
      </c>
      <c r="K11" s="16">
        <f>'[3]28'!L13</f>
        <v>0</v>
      </c>
      <c r="L11" s="16">
        <f>'[3]28'!M13</f>
        <v>0</v>
      </c>
      <c r="M11" s="16">
        <f>'[3]28'!N13</f>
        <v>0</v>
      </c>
      <c r="N11" s="16">
        <f>'[3]28'!O13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'[3]28'!B14</f>
        <v>320</v>
      </c>
      <c r="C12" s="16">
        <f>'[3]28'!C14</f>
        <v>0</v>
      </c>
      <c r="D12" s="16">
        <f>'[3]28'!D14</f>
        <v>0</v>
      </c>
      <c r="E12" s="16">
        <f>'[3]28'!E14</f>
        <v>0</v>
      </c>
      <c r="F12" s="16">
        <f>'[3]28'!F14</f>
        <v>700</v>
      </c>
      <c r="G12" s="16">
        <f>'[3]28'!G14</f>
        <v>0</v>
      </c>
      <c r="H12" s="17">
        <f t="shared" si="27"/>
        <v>1020</v>
      </c>
      <c r="I12" s="15">
        <f>'[3]28'!J14</f>
        <v>270</v>
      </c>
      <c r="J12" s="16">
        <f>'[3]28'!K14</f>
        <v>0</v>
      </c>
      <c r="K12" s="16">
        <f>'[3]28'!L14</f>
        <v>0</v>
      </c>
      <c r="L12" s="16">
        <f>'[3]28'!M14</f>
        <v>0</v>
      </c>
      <c r="M12" s="16">
        <f>'[3]28'!N14</f>
        <v>0</v>
      </c>
      <c r="N12" s="16">
        <f>'[3]28'!O14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'[3]28'!B15</f>
        <v>320</v>
      </c>
      <c r="C13" s="16">
        <f>'[3]28'!C15</f>
        <v>0</v>
      </c>
      <c r="D13" s="16">
        <f>'[3]28'!D15</f>
        <v>0</v>
      </c>
      <c r="E13" s="16">
        <f>'[3]28'!E15</f>
        <v>0</v>
      </c>
      <c r="F13" s="16">
        <f>'[3]28'!F15</f>
        <v>700</v>
      </c>
      <c r="G13" s="16">
        <f>'[3]28'!G15</f>
        <v>0</v>
      </c>
      <c r="H13" s="17">
        <f t="shared" si="27"/>
        <v>1020</v>
      </c>
      <c r="I13" s="15">
        <f>'[3]28'!J15</f>
        <v>270</v>
      </c>
      <c r="J13" s="16">
        <f>'[3]28'!K15</f>
        <v>0</v>
      </c>
      <c r="K13" s="16">
        <f>'[3]28'!L15</f>
        <v>0</v>
      </c>
      <c r="L13" s="16">
        <f>'[3]28'!M15</f>
        <v>0</v>
      </c>
      <c r="M13" s="16">
        <f>'[3]28'!N15</f>
        <v>0</v>
      </c>
      <c r="N13" s="16">
        <f>'[3]28'!O15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'[3]28'!B16</f>
        <v>320</v>
      </c>
      <c r="C14" s="16">
        <f>'[3]28'!C16</f>
        <v>0</v>
      </c>
      <c r="D14" s="16">
        <f>'[3]28'!D16</f>
        <v>0</v>
      </c>
      <c r="E14" s="16">
        <f>'[3]28'!E16</f>
        <v>0</v>
      </c>
      <c r="F14" s="16">
        <f>'[3]28'!F16</f>
        <v>700</v>
      </c>
      <c r="G14" s="16">
        <f>'[3]28'!G16</f>
        <v>0</v>
      </c>
      <c r="H14" s="17">
        <f t="shared" si="27"/>
        <v>1020</v>
      </c>
      <c r="I14" s="15">
        <f>'[3]28'!J16</f>
        <v>270</v>
      </c>
      <c r="J14" s="16">
        <f>'[3]28'!K16</f>
        <v>0</v>
      </c>
      <c r="K14" s="16">
        <f>'[3]28'!L16</f>
        <v>0</v>
      </c>
      <c r="L14" s="16">
        <f>'[3]28'!M16</f>
        <v>0</v>
      </c>
      <c r="M14" s="16">
        <f>'[3]28'!N16</f>
        <v>0</v>
      </c>
      <c r="N14" s="16">
        <f>'[3]28'!O16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'[3]28'!B17</f>
        <v>320</v>
      </c>
      <c r="C15" s="16">
        <f>'[3]28'!C17</f>
        <v>0</v>
      </c>
      <c r="D15" s="16">
        <f>'[3]28'!D17</f>
        <v>0</v>
      </c>
      <c r="E15" s="16">
        <f>'[3]28'!E17</f>
        <v>0</v>
      </c>
      <c r="F15" s="16">
        <f>'[3]28'!F17</f>
        <v>700</v>
      </c>
      <c r="G15" s="16">
        <f>'[3]28'!G17</f>
        <v>0</v>
      </c>
      <c r="H15" s="17">
        <f t="shared" si="27"/>
        <v>1020</v>
      </c>
      <c r="I15" s="15">
        <f>'[3]28'!J17</f>
        <v>270</v>
      </c>
      <c r="J15" s="16">
        <f>'[3]28'!K17</f>
        <v>0</v>
      </c>
      <c r="K15" s="16">
        <f>'[3]28'!L17</f>
        <v>0</v>
      </c>
      <c r="L15" s="16">
        <f>'[3]28'!M17</f>
        <v>0</v>
      </c>
      <c r="M15" s="16">
        <f>'[3]28'!N17</f>
        <v>0</v>
      </c>
      <c r="N15" s="16">
        <f>'[3]28'!O17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'[3]28'!B18</f>
        <v>320</v>
      </c>
      <c r="C16" s="16">
        <f>'[3]28'!C18</f>
        <v>0</v>
      </c>
      <c r="D16" s="16">
        <f>'[3]28'!D18</f>
        <v>0</v>
      </c>
      <c r="E16" s="16">
        <f>'[3]28'!E18</f>
        <v>0</v>
      </c>
      <c r="F16" s="16">
        <f>'[3]28'!F18</f>
        <v>700</v>
      </c>
      <c r="G16" s="16">
        <f>'[3]28'!G18</f>
        <v>0</v>
      </c>
      <c r="H16" s="17">
        <f t="shared" si="27"/>
        <v>1020</v>
      </c>
      <c r="I16" s="15">
        <f>'[3]28'!J18</f>
        <v>270</v>
      </c>
      <c r="J16" s="16">
        <f>'[3]28'!K18</f>
        <v>0</v>
      </c>
      <c r="K16" s="16">
        <f>'[3]28'!L18</f>
        <v>0</v>
      </c>
      <c r="L16" s="16">
        <f>'[3]28'!M18</f>
        <v>0</v>
      </c>
      <c r="M16" s="16">
        <f>'[3]28'!N18</f>
        <v>0</v>
      </c>
      <c r="N16" s="16">
        <f>'[3]28'!O18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'[3]28'!B19</f>
        <v>320</v>
      </c>
      <c r="C17" s="16">
        <f>'[3]28'!C19</f>
        <v>0</v>
      </c>
      <c r="D17" s="16">
        <f>'[3]28'!D19</f>
        <v>0</v>
      </c>
      <c r="E17" s="16">
        <f>'[3]28'!E19</f>
        <v>0</v>
      </c>
      <c r="F17" s="16">
        <f>'[3]28'!F19</f>
        <v>700</v>
      </c>
      <c r="G17" s="16">
        <f>'[3]28'!G19</f>
        <v>0</v>
      </c>
      <c r="H17" s="17">
        <f t="shared" si="27"/>
        <v>1020</v>
      </c>
      <c r="I17" s="15">
        <f>'[3]28'!J19</f>
        <v>270</v>
      </c>
      <c r="J17" s="16">
        <f>'[3]28'!K19</f>
        <v>0</v>
      </c>
      <c r="K17" s="16">
        <f>'[3]28'!L19</f>
        <v>0</v>
      </c>
      <c r="L17" s="16">
        <f>'[3]28'!M19</f>
        <v>0</v>
      </c>
      <c r="M17" s="16">
        <f>'[3]28'!N19</f>
        <v>0</v>
      </c>
      <c r="N17" s="16">
        <f>'[3]28'!O19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'[3]28'!B20</f>
        <v>320</v>
      </c>
      <c r="C18" s="16">
        <f>'[3]28'!C20</f>
        <v>0</v>
      </c>
      <c r="D18" s="16">
        <f>'[3]28'!D20</f>
        <v>0</v>
      </c>
      <c r="E18" s="16">
        <f>'[3]28'!E20</f>
        <v>0</v>
      </c>
      <c r="F18" s="16">
        <f>'[3]28'!F20</f>
        <v>700</v>
      </c>
      <c r="G18" s="16">
        <f>'[3]28'!G20</f>
        <v>0</v>
      </c>
      <c r="H18" s="17">
        <f t="shared" si="27"/>
        <v>1020</v>
      </c>
      <c r="I18" s="15">
        <f>'[3]28'!J20</f>
        <v>270</v>
      </c>
      <c r="J18" s="16">
        <f>'[3]28'!K20</f>
        <v>0</v>
      </c>
      <c r="K18" s="16">
        <f>'[3]28'!L20</f>
        <v>0</v>
      </c>
      <c r="L18" s="16">
        <f>'[3]28'!M20</f>
        <v>0</v>
      </c>
      <c r="M18" s="16">
        <f>'[3]28'!N20</f>
        <v>0</v>
      </c>
      <c r="N18" s="16">
        <f>'[3]28'!O20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'[3]28'!B21</f>
        <v>320</v>
      </c>
      <c r="C19" s="16">
        <f>'[3]28'!C21</f>
        <v>0</v>
      </c>
      <c r="D19" s="16">
        <f>'[3]28'!D21</f>
        <v>0</v>
      </c>
      <c r="E19" s="16">
        <f>'[3]28'!E21</f>
        <v>0</v>
      </c>
      <c r="F19" s="16">
        <f>'[3]28'!F21</f>
        <v>700</v>
      </c>
      <c r="G19" s="16">
        <f>'[3]28'!G21</f>
        <v>0</v>
      </c>
      <c r="H19" s="17">
        <f t="shared" si="27"/>
        <v>1020</v>
      </c>
      <c r="I19" s="15">
        <f>'[3]28'!J21</f>
        <v>270</v>
      </c>
      <c r="J19" s="16">
        <f>'[3]28'!K21</f>
        <v>0</v>
      </c>
      <c r="K19" s="16">
        <f>'[3]28'!L21</f>
        <v>0</v>
      </c>
      <c r="L19" s="16">
        <f>'[3]28'!M21</f>
        <v>0</v>
      </c>
      <c r="M19" s="16">
        <f>'[3]28'!N21</f>
        <v>0</v>
      </c>
      <c r="N19" s="16">
        <f>'[3]28'!O21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26.96</v>
      </c>
      <c r="AE19" s="8">
        <f t="shared" si="11"/>
        <v>26.96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26.96</v>
      </c>
      <c r="AL19" s="8">
        <f t="shared" ref="AL19:AQ61" si="31">Q19-X19-AE19</f>
        <v>216.07999999999998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216.07999999999998</v>
      </c>
      <c r="AT19" s="8">
        <v>26.96</v>
      </c>
      <c r="AU19" s="8">
        <v>26.96</v>
      </c>
      <c r="AW19" s="205">
        <v>26.96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26.96</v>
      </c>
      <c r="BD19" s="205">
        <v>26.96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26.96</v>
      </c>
      <c r="BL19" s="8">
        <f t="shared" si="21"/>
        <v>26.96</v>
      </c>
      <c r="BM19" s="8">
        <f t="shared" si="22"/>
        <v>26.96</v>
      </c>
      <c r="BN19" s="8">
        <f t="shared" si="23"/>
        <v>26.96</v>
      </c>
      <c r="BO19" s="8">
        <f t="shared" si="24"/>
        <v>26.96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'[3]28'!B22</f>
        <v>320</v>
      </c>
      <c r="C20" s="16">
        <f>'[3]28'!C22</f>
        <v>0</v>
      </c>
      <c r="D20" s="16">
        <f>'[3]28'!D22</f>
        <v>0</v>
      </c>
      <c r="E20" s="16">
        <f>'[3]28'!E22</f>
        <v>0</v>
      </c>
      <c r="F20" s="16">
        <f>'[3]28'!F22</f>
        <v>700</v>
      </c>
      <c r="G20" s="16">
        <f>'[3]28'!G22</f>
        <v>0</v>
      </c>
      <c r="H20" s="17">
        <f t="shared" si="27"/>
        <v>1020</v>
      </c>
      <c r="I20" s="15">
        <f>'[3]28'!J22</f>
        <v>270</v>
      </c>
      <c r="J20" s="16">
        <f>'[3]28'!K22</f>
        <v>0</v>
      </c>
      <c r="K20" s="16">
        <f>'[3]28'!L22</f>
        <v>0</v>
      </c>
      <c r="L20" s="16">
        <f>'[3]28'!M22</f>
        <v>0</v>
      </c>
      <c r="M20" s="16">
        <f>'[3]28'!N22</f>
        <v>0</v>
      </c>
      <c r="N20" s="16">
        <f>'[3]28'!O22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26.96</v>
      </c>
      <c r="AE20" s="8">
        <f t="shared" si="11"/>
        <v>26.96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26.96</v>
      </c>
      <c r="AL20" s="8">
        <f t="shared" si="31"/>
        <v>216.07999999999998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216.07999999999998</v>
      </c>
      <c r="AT20" s="8">
        <v>26.96</v>
      </c>
      <c r="AU20" s="8">
        <v>26.96</v>
      </c>
      <c r="AW20" s="205">
        <v>26.96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26.96</v>
      </c>
      <c r="BD20" s="205">
        <v>26.96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26.96</v>
      </c>
      <c r="BL20" s="8">
        <f t="shared" si="21"/>
        <v>26.96</v>
      </c>
      <c r="BM20" s="8">
        <f t="shared" si="22"/>
        <v>26.96</v>
      </c>
      <c r="BN20" s="8">
        <f t="shared" si="23"/>
        <v>26.96</v>
      </c>
      <c r="BO20" s="8">
        <f t="shared" si="24"/>
        <v>26.96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'[3]28'!B23</f>
        <v>320</v>
      </c>
      <c r="C21" s="16">
        <f>'[3]28'!C23</f>
        <v>0</v>
      </c>
      <c r="D21" s="16">
        <f>'[3]28'!D23</f>
        <v>0</v>
      </c>
      <c r="E21" s="16">
        <f>'[3]28'!E23</f>
        <v>0</v>
      </c>
      <c r="F21" s="16">
        <f>'[3]28'!F23</f>
        <v>700</v>
      </c>
      <c r="G21" s="16">
        <f>'[3]28'!G23</f>
        <v>0</v>
      </c>
      <c r="H21" s="17">
        <f t="shared" si="27"/>
        <v>1020</v>
      </c>
      <c r="I21" s="15">
        <f>'[3]28'!J23</f>
        <v>270</v>
      </c>
      <c r="J21" s="16">
        <f>'[3]28'!K23</f>
        <v>0</v>
      </c>
      <c r="K21" s="16">
        <f>'[3]28'!L23</f>
        <v>0</v>
      </c>
      <c r="L21" s="16">
        <f>'[3]28'!M23</f>
        <v>0</v>
      </c>
      <c r="M21" s="16">
        <f>'[3]28'!N23</f>
        <v>0</v>
      </c>
      <c r="N21" s="16">
        <f>'[3]28'!O23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26.96</v>
      </c>
      <c r="AE21" s="8">
        <f t="shared" si="11"/>
        <v>26.96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26.96</v>
      </c>
      <c r="AL21" s="8">
        <f t="shared" si="31"/>
        <v>216.07999999999998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216.07999999999998</v>
      </c>
      <c r="AT21" s="8">
        <v>26.96</v>
      </c>
      <c r="AU21" s="8">
        <v>26.96</v>
      </c>
      <c r="AW21" s="205">
        <v>26.96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26.96</v>
      </c>
      <c r="BD21" s="205">
        <v>26.96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26.96</v>
      </c>
      <c r="BL21" s="8">
        <f t="shared" si="21"/>
        <v>26.96</v>
      </c>
      <c r="BM21" s="8">
        <f t="shared" si="22"/>
        <v>26.96</v>
      </c>
      <c r="BN21" s="8">
        <f t="shared" si="23"/>
        <v>26.96</v>
      </c>
      <c r="BO21" s="8">
        <f t="shared" si="24"/>
        <v>26.96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'[3]28'!B24</f>
        <v>320</v>
      </c>
      <c r="C22" s="16">
        <f>'[3]28'!C24</f>
        <v>0</v>
      </c>
      <c r="D22" s="16">
        <f>'[3]28'!D24</f>
        <v>0</v>
      </c>
      <c r="E22" s="16">
        <f>'[3]28'!E24</f>
        <v>0</v>
      </c>
      <c r="F22" s="16">
        <f>'[3]28'!F24</f>
        <v>700</v>
      </c>
      <c r="G22" s="16">
        <f>'[3]28'!G24</f>
        <v>0</v>
      </c>
      <c r="H22" s="17">
        <f t="shared" si="27"/>
        <v>1020</v>
      </c>
      <c r="I22" s="15">
        <f>'[3]28'!J24</f>
        <v>270</v>
      </c>
      <c r="J22" s="16">
        <f>'[3]28'!K24</f>
        <v>0</v>
      </c>
      <c r="K22" s="16">
        <f>'[3]28'!L24</f>
        <v>0</v>
      </c>
      <c r="L22" s="16">
        <f>'[3]28'!M24</f>
        <v>0</v>
      </c>
      <c r="M22" s="16">
        <f>'[3]28'!N24</f>
        <v>0</v>
      </c>
      <c r="N22" s="16">
        <f>'[3]28'!O24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26.96</v>
      </c>
      <c r="AE22" s="8">
        <f t="shared" si="11"/>
        <v>26.96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26.96</v>
      </c>
      <c r="AL22" s="8">
        <f t="shared" si="31"/>
        <v>216.07999999999998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216.07999999999998</v>
      </c>
      <c r="AT22" s="8">
        <v>26.96</v>
      </c>
      <c r="AU22" s="8">
        <v>26.96</v>
      </c>
      <c r="AW22" s="205">
        <v>26.96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26.96</v>
      </c>
      <c r="BD22" s="205">
        <v>26.96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26.96</v>
      </c>
      <c r="BL22" s="8">
        <f t="shared" si="21"/>
        <v>26.96</v>
      </c>
      <c r="BM22" s="8">
        <f t="shared" si="22"/>
        <v>26.96</v>
      </c>
      <c r="BN22" s="8">
        <f t="shared" si="23"/>
        <v>26.96</v>
      </c>
      <c r="BO22" s="8">
        <f t="shared" si="24"/>
        <v>26.96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'[3]28'!B25</f>
        <v>320</v>
      </c>
      <c r="C23" s="16">
        <f>'[3]28'!C25</f>
        <v>0</v>
      </c>
      <c r="D23" s="16">
        <f>'[3]28'!D25</f>
        <v>0</v>
      </c>
      <c r="E23" s="16">
        <f>'[3]28'!E25</f>
        <v>0</v>
      </c>
      <c r="F23" s="16">
        <f>'[3]28'!F25</f>
        <v>700</v>
      </c>
      <c r="G23" s="16">
        <f>'[3]28'!G25</f>
        <v>0</v>
      </c>
      <c r="H23" s="17">
        <f t="shared" si="27"/>
        <v>1020</v>
      </c>
      <c r="I23" s="15">
        <f>'[3]28'!J25</f>
        <v>270</v>
      </c>
      <c r="J23" s="16">
        <f>'[3]28'!K25</f>
        <v>0</v>
      </c>
      <c r="K23" s="16">
        <f>'[3]28'!L25</f>
        <v>0</v>
      </c>
      <c r="L23" s="16">
        <f>'[3]28'!M25</f>
        <v>0</v>
      </c>
      <c r="M23" s="16">
        <f>'[3]28'!N25</f>
        <v>0</v>
      </c>
      <c r="N23" s="16">
        <f>'[3]28'!O25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26.96</v>
      </c>
      <c r="AE23" s="8">
        <f t="shared" si="11"/>
        <v>26.96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26.96</v>
      </c>
      <c r="AL23" s="8">
        <f t="shared" si="31"/>
        <v>216.07999999999998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216.07999999999998</v>
      </c>
      <c r="AT23" s="8">
        <v>26.96</v>
      </c>
      <c r="AU23" s="8">
        <v>26.96</v>
      </c>
      <c r="AW23" s="205">
        <v>26.96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26.96</v>
      </c>
      <c r="BD23" s="205">
        <v>26.96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26.96</v>
      </c>
      <c r="BL23" s="8">
        <f t="shared" si="21"/>
        <v>26.96</v>
      </c>
      <c r="BM23" s="8">
        <f t="shared" si="22"/>
        <v>26.96</v>
      </c>
      <c r="BN23" s="8">
        <f t="shared" si="23"/>
        <v>26.96</v>
      </c>
      <c r="BO23" s="8">
        <f t="shared" si="24"/>
        <v>26.96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'[3]28'!B26</f>
        <v>320</v>
      </c>
      <c r="C24" s="16">
        <f>'[3]28'!C26</f>
        <v>0</v>
      </c>
      <c r="D24" s="16">
        <f>'[3]28'!D26</f>
        <v>0</v>
      </c>
      <c r="E24" s="16">
        <f>'[3]28'!E26</f>
        <v>0</v>
      </c>
      <c r="F24" s="16">
        <f>'[3]28'!F26</f>
        <v>700</v>
      </c>
      <c r="G24" s="16">
        <f>'[3]28'!G26</f>
        <v>0</v>
      </c>
      <c r="H24" s="17">
        <f t="shared" si="27"/>
        <v>1020</v>
      </c>
      <c r="I24" s="15">
        <f>'[3]28'!J26</f>
        <v>270</v>
      </c>
      <c r="J24" s="16">
        <f>'[3]28'!K26</f>
        <v>0</v>
      </c>
      <c r="K24" s="16">
        <f>'[3]28'!L26</f>
        <v>0</v>
      </c>
      <c r="L24" s="16">
        <f>'[3]28'!M26</f>
        <v>0</v>
      </c>
      <c r="M24" s="16">
        <f>'[3]28'!N26</f>
        <v>0</v>
      </c>
      <c r="N24" s="16">
        <f>'[3]28'!O26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26.96</v>
      </c>
      <c r="AE24" s="8">
        <f t="shared" si="11"/>
        <v>26.96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26.96</v>
      </c>
      <c r="AL24" s="8">
        <f t="shared" si="31"/>
        <v>216.07999999999998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216.07999999999998</v>
      </c>
      <c r="AT24" s="8">
        <v>26.96</v>
      </c>
      <c r="AU24" s="8">
        <v>26.96</v>
      </c>
      <c r="AW24" s="205">
        <v>26.96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26.96</v>
      </c>
      <c r="BD24" s="205">
        <v>26.96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26.96</v>
      </c>
      <c r="BL24" s="8">
        <f t="shared" si="21"/>
        <v>26.96</v>
      </c>
      <c r="BM24" s="8">
        <f t="shared" si="22"/>
        <v>26.96</v>
      </c>
      <c r="BN24" s="8">
        <f t="shared" si="23"/>
        <v>26.96</v>
      </c>
      <c r="BO24" s="8">
        <f t="shared" si="24"/>
        <v>26.96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'[3]28'!B27</f>
        <v>320</v>
      </c>
      <c r="C25" s="16">
        <f>'[3]28'!C27</f>
        <v>0</v>
      </c>
      <c r="D25" s="16">
        <f>'[3]28'!D27</f>
        <v>0</v>
      </c>
      <c r="E25" s="16">
        <f>'[3]28'!E27</f>
        <v>0</v>
      </c>
      <c r="F25" s="16">
        <f>'[3]28'!F27</f>
        <v>700</v>
      </c>
      <c r="G25" s="16">
        <f>'[3]28'!G27</f>
        <v>0</v>
      </c>
      <c r="H25" s="17">
        <f t="shared" si="27"/>
        <v>1020</v>
      </c>
      <c r="I25" s="15">
        <f>'[3]28'!J27</f>
        <v>270</v>
      </c>
      <c r="J25" s="16">
        <f>'[3]28'!K27</f>
        <v>0</v>
      </c>
      <c r="K25" s="16">
        <f>'[3]28'!L27</f>
        <v>0</v>
      </c>
      <c r="L25" s="16">
        <f>'[3]28'!M27</f>
        <v>0</v>
      </c>
      <c r="M25" s="16">
        <f>'[3]28'!N27</f>
        <v>0</v>
      </c>
      <c r="N25" s="16">
        <f>'[3]28'!O27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26.96</v>
      </c>
      <c r="AE25" s="8">
        <f t="shared" si="11"/>
        <v>26.96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26.96</v>
      </c>
      <c r="AL25" s="8">
        <f t="shared" si="31"/>
        <v>216.07999999999998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216.07999999999998</v>
      </c>
      <c r="AT25" s="8">
        <v>26.96</v>
      </c>
      <c r="AU25" s="8">
        <v>26.96</v>
      </c>
      <c r="AW25" s="205">
        <v>26.96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26.96</v>
      </c>
      <c r="BD25" s="205">
        <v>26.96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26.96</v>
      </c>
      <c r="BL25" s="8">
        <f t="shared" si="21"/>
        <v>26.96</v>
      </c>
      <c r="BM25" s="8">
        <f t="shared" si="22"/>
        <v>26.96</v>
      </c>
      <c r="BN25" s="8">
        <f t="shared" si="23"/>
        <v>26.96</v>
      </c>
      <c r="BO25" s="8">
        <f t="shared" si="24"/>
        <v>26.96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'[3]28'!B28</f>
        <v>320</v>
      </c>
      <c r="C26" s="16">
        <f>'[3]28'!C28</f>
        <v>0</v>
      </c>
      <c r="D26" s="16">
        <f>'[3]28'!D28</f>
        <v>0</v>
      </c>
      <c r="E26" s="16">
        <f>'[3]28'!E28</f>
        <v>0</v>
      </c>
      <c r="F26" s="16">
        <f>'[3]28'!F28</f>
        <v>700</v>
      </c>
      <c r="G26" s="16">
        <f>'[3]28'!G28</f>
        <v>0</v>
      </c>
      <c r="H26" s="17">
        <f t="shared" si="27"/>
        <v>1020</v>
      </c>
      <c r="I26" s="15">
        <f>'[3]28'!J28</f>
        <v>270</v>
      </c>
      <c r="J26" s="16">
        <f>'[3]28'!K28</f>
        <v>0</v>
      </c>
      <c r="K26" s="16">
        <f>'[3]28'!L28</f>
        <v>0</v>
      </c>
      <c r="L26" s="16">
        <f>'[3]28'!M28</f>
        <v>0</v>
      </c>
      <c r="M26" s="16">
        <f>'[3]28'!N28</f>
        <v>0</v>
      </c>
      <c r="N26" s="16">
        <f>'[3]28'!O28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26.96</v>
      </c>
      <c r="AE26" s="8">
        <f t="shared" si="11"/>
        <v>26.96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26.96</v>
      </c>
      <c r="AL26" s="8">
        <f t="shared" si="31"/>
        <v>216.07999999999998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216.07999999999998</v>
      </c>
      <c r="AT26" s="8">
        <v>26.96</v>
      </c>
      <c r="AU26" s="8">
        <v>26.96</v>
      </c>
      <c r="AW26" s="205">
        <v>26.96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26.96</v>
      </c>
      <c r="BD26" s="205">
        <v>26.96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26.96</v>
      </c>
      <c r="BL26" s="8">
        <f t="shared" si="21"/>
        <v>26.96</v>
      </c>
      <c r="BM26" s="8">
        <f t="shared" si="22"/>
        <v>26.96</v>
      </c>
      <c r="BN26" s="8">
        <f t="shared" si="23"/>
        <v>26.96</v>
      </c>
      <c r="BO26" s="8">
        <f t="shared" si="24"/>
        <v>26.96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'[3]28'!B29</f>
        <v>320</v>
      </c>
      <c r="C27" s="16">
        <f>'[3]28'!C29</f>
        <v>0</v>
      </c>
      <c r="D27" s="16">
        <f>'[3]28'!D29</f>
        <v>0</v>
      </c>
      <c r="E27" s="16">
        <f>'[3]28'!E29</f>
        <v>0</v>
      </c>
      <c r="F27" s="16">
        <f>'[3]28'!F29</f>
        <v>700</v>
      </c>
      <c r="G27" s="16">
        <f>'[3]28'!G29</f>
        <v>0</v>
      </c>
      <c r="H27" s="17">
        <f t="shared" si="27"/>
        <v>1020</v>
      </c>
      <c r="I27" s="15">
        <f>'[3]28'!J29</f>
        <v>270</v>
      </c>
      <c r="J27" s="16">
        <f>'[3]28'!K29</f>
        <v>0</v>
      </c>
      <c r="K27" s="16">
        <f>'[3]28'!L29</f>
        <v>0</v>
      </c>
      <c r="L27" s="16">
        <f>'[3]28'!M29</f>
        <v>0</v>
      </c>
      <c r="M27" s="16">
        <f>'[3]28'!N29</f>
        <v>0</v>
      </c>
      <c r="N27" s="16">
        <f>'[3]28'!O29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26.96</v>
      </c>
      <c r="AE27" s="8">
        <f t="shared" si="11"/>
        <v>26.96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26.96</v>
      </c>
      <c r="AL27" s="8">
        <f t="shared" si="31"/>
        <v>216.07999999999998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216.07999999999998</v>
      </c>
      <c r="AT27" s="8">
        <v>26.96</v>
      </c>
      <c r="AU27" s="8">
        <v>26.96</v>
      </c>
      <c r="AW27" s="205">
        <v>26.96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26.96</v>
      </c>
      <c r="BD27" s="205">
        <v>26.96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26.96</v>
      </c>
      <c r="BL27" s="8">
        <f t="shared" si="21"/>
        <v>26.96</v>
      </c>
      <c r="BM27" s="8">
        <f t="shared" si="22"/>
        <v>26.96</v>
      </c>
      <c r="BN27" s="8">
        <f t="shared" si="23"/>
        <v>26.96</v>
      </c>
      <c r="BO27" s="8">
        <f t="shared" si="24"/>
        <v>26.96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'[3]28'!B30</f>
        <v>320</v>
      </c>
      <c r="C28" s="16">
        <f>'[3]28'!C30</f>
        <v>0</v>
      </c>
      <c r="D28" s="16">
        <f>'[3]28'!D30</f>
        <v>0</v>
      </c>
      <c r="E28" s="16">
        <f>'[3]28'!E30</f>
        <v>0</v>
      </c>
      <c r="F28" s="16">
        <f>'[3]28'!F30</f>
        <v>700</v>
      </c>
      <c r="G28" s="16">
        <f>'[3]28'!G30</f>
        <v>0</v>
      </c>
      <c r="H28" s="17">
        <f t="shared" si="27"/>
        <v>1020</v>
      </c>
      <c r="I28" s="15">
        <f>'[3]28'!J30</f>
        <v>270</v>
      </c>
      <c r="J28" s="16">
        <f>'[3]28'!K30</f>
        <v>0</v>
      </c>
      <c r="K28" s="16">
        <f>'[3]28'!L30</f>
        <v>0</v>
      </c>
      <c r="L28" s="16">
        <f>'[3]28'!M30</f>
        <v>0</v>
      </c>
      <c r="M28" s="16">
        <f>'[3]28'!N30</f>
        <v>0</v>
      </c>
      <c r="N28" s="16">
        <f>'[3]28'!O30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25.24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25.24</v>
      </c>
      <c r="AE28" s="8">
        <f t="shared" si="11"/>
        <v>25.24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25.24</v>
      </c>
      <c r="AL28" s="8">
        <f t="shared" si="31"/>
        <v>219.51999999999998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219.51999999999998</v>
      </c>
      <c r="AT28" s="8">
        <v>25.24</v>
      </c>
      <c r="AU28" s="8">
        <v>25.24</v>
      </c>
      <c r="AW28" s="205">
        <v>25.24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25.24</v>
      </c>
      <c r="BD28" s="205">
        <v>25.24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25.24</v>
      </c>
      <c r="BL28" s="8">
        <f t="shared" si="21"/>
        <v>25.24</v>
      </c>
      <c r="BM28" s="8">
        <f t="shared" si="22"/>
        <v>25.24</v>
      </c>
      <c r="BN28" s="8">
        <f t="shared" si="23"/>
        <v>25.24</v>
      </c>
      <c r="BO28" s="8">
        <f t="shared" si="24"/>
        <v>25.24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'[3]28'!B31</f>
        <v>320</v>
      </c>
      <c r="C29" s="16">
        <f>'[3]28'!C31</f>
        <v>0</v>
      </c>
      <c r="D29" s="16">
        <f>'[3]28'!D31</f>
        <v>0</v>
      </c>
      <c r="E29" s="16">
        <f>'[3]28'!E31</f>
        <v>0</v>
      </c>
      <c r="F29" s="16">
        <f>'[3]28'!F31</f>
        <v>700</v>
      </c>
      <c r="G29" s="16">
        <f>'[3]28'!G31</f>
        <v>0</v>
      </c>
      <c r="H29" s="17">
        <f t="shared" si="27"/>
        <v>1020</v>
      </c>
      <c r="I29" s="15">
        <f>'[3]28'!J31</f>
        <v>270</v>
      </c>
      <c r="J29" s="16">
        <f>'[3]28'!K31</f>
        <v>0</v>
      </c>
      <c r="K29" s="16">
        <f>'[3]28'!L31</f>
        <v>0</v>
      </c>
      <c r="L29" s="16">
        <f>'[3]28'!M31</f>
        <v>0</v>
      </c>
      <c r="M29" s="16">
        <f>'[3]28'!N31</f>
        <v>0</v>
      </c>
      <c r="N29" s="16">
        <f>'[3]28'!O31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17.899999999999999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17.899999999999999</v>
      </c>
      <c r="AE29" s="8">
        <f t="shared" si="11"/>
        <v>17.899999999999999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17.899999999999999</v>
      </c>
      <c r="AL29" s="8">
        <f t="shared" si="31"/>
        <v>234.2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234.2</v>
      </c>
      <c r="AT29" s="8">
        <v>17.899999999999999</v>
      </c>
      <c r="AU29" s="8">
        <v>17.899999999999999</v>
      </c>
      <c r="AW29" s="205">
        <v>17.899999999999999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17.899999999999999</v>
      </c>
      <c r="BD29" s="205">
        <v>17.899999999999999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17.899999999999999</v>
      </c>
      <c r="BL29" s="8">
        <f t="shared" si="21"/>
        <v>17.899999999999999</v>
      </c>
      <c r="BM29" s="8">
        <f t="shared" si="22"/>
        <v>17.899999999999999</v>
      </c>
      <c r="BN29" s="8">
        <f t="shared" si="23"/>
        <v>17.899999999999999</v>
      </c>
      <c r="BO29" s="8">
        <f t="shared" si="24"/>
        <v>17.899999999999999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'[3]28'!B32</f>
        <v>320</v>
      </c>
      <c r="C30" s="16">
        <f>'[3]28'!C32</f>
        <v>0</v>
      </c>
      <c r="D30" s="16">
        <f>'[3]28'!D32</f>
        <v>0</v>
      </c>
      <c r="E30" s="16">
        <f>'[3]28'!E32</f>
        <v>0</v>
      </c>
      <c r="F30" s="16">
        <f>'[3]28'!F32</f>
        <v>700</v>
      </c>
      <c r="G30" s="16">
        <f>'[3]28'!G32</f>
        <v>0</v>
      </c>
      <c r="H30" s="17">
        <f t="shared" si="27"/>
        <v>1020</v>
      </c>
      <c r="I30" s="15">
        <f>'[3]28'!J32</f>
        <v>270</v>
      </c>
      <c r="J30" s="16">
        <f>'[3]28'!K32</f>
        <v>0</v>
      </c>
      <c r="K30" s="16">
        <f>'[3]28'!L32</f>
        <v>0</v>
      </c>
      <c r="L30" s="16">
        <f>'[3]28'!M32</f>
        <v>0</v>
      </c>
      <c r="M30" s="16">
        <f>'[3]28'!N32</f>
        <v>0</v>
      </c>
      <c r="N30" s="16">
        <f>'[3]28'!O32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17.899999999999999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17.899999999999999</v>
      </c>
      <c r="AE30" s="8">
        <f t="shared" si="11"/>
        <v>17.899999999999999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17.899999999999999</v>
      </c>
      <c r="AL30" s="8">
        <f t="shared" si="31"/>
        <v>234.2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234.2</v>
      </c>
      <c r="AT30" s="8">
        <v>17.899999999999999</v>
      </c>
      <c r="AU30" s="8">
        <v>17.899999999999999</v>
      </c>
      <c r="AW30" s="205">
        <v>17.899999999999999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17.899999999999999</v>
      </c>
      <c r="BD30" s="205">
        <v>17.899999999999999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17.899999999999999</v>
      </c>
      <c r="BL30" s="8">
        <f t="shared" si="21"/>
        <v>17.899999999999999</v>
      </c>
      <c r="BM30" s="8">
        <f t="shared" si="22"/>
        <v>17.899999999999999</v>
      </c>
      <c r="BN30" s="8">
        <f t="shared" si="23"/>
        <v>17.899999999999999</v>
      </c>
      <c r="BO30" s="8">
        <f t="shared" si="24"/>
        <v>17.899999999999999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'[3]28'!B33</f>
        <v>320</v>
      </c>
      <c r="C31" s="16">
        <f>'[3]28'!C33</f>
        <v>0</v>
      </c>
      <c r="D31" s="16">
        <f>'[3]28'!D33</f>
        <v>0</v>
      </c>
      <c r="E31" s="16">
        <f>'[3]28'!E33</f>
        <v>0</v>
      </c>
      <c r="F31" s="16">
        <f>'[3]28'!F33</f>
        <v>700</v>
      </c>
      <c r="G31" s="16">
        <f>'[3]28'!G33</f>
        <v>0</v>
      </c>
      <c r="H31" s="17">
        <f t="shared" si="27"/>
        <v>1020</v>
      </c>
      <c r="I31" s="15">
        <f>'[3]28'!J33</f>
        <v>283.81599999999997</v>
      </c>
      <c r="J31" s="16">
        <f>'[3]28'!K33</f>
        <v>0</v>
      </c>
      <c r="K31" s="16">
        <f>'[3]28'!L33</f>
        <v>0</v>
      </c>
      <c r="L31" s="16">
        <f>'[3]28'!M33</f>
        <v>0</v>
      </c>
      <c r="M31" s="16">
        <f>'[3]28'!N33</f>
        <v>0</v>
      </c>
      <c r="N31" s="16">
        <f>'[3]28'!O33</f>
        <v>0</v>
      </c>
      <c r="O31" s="17">
        <f t="shared" si="28"/>
        <v>283.81599999999997</v>
      </c>
      <c r="P31" s="18">
        <f>frq!C31</f>
        <v>1</v>
      </c>
      <c r="Q31" s="15">
        <f t="shared" si="29"/>
        <v>283.81599999999997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283.81599999999997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251.81599999999997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251.81599999999997</v>
      </c>
      <c r="AT31" s="8">
        <v>32</v>
      </c>
      <c r="AU31" s="8">
        <v>0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0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'[3]28'!B34</f>
        <v>320</v>
      </c>
      <c r="C32" s="16">
        <f>'[3]28'!C34</f>
        <v>0</v>
      </c>
      <c r="D32" s="16">
        <f>'[3]28'!D34</f>
        <v>0</v>
      </c>
      <c r="E32" s="16">
        <f>'[3]28'!E34</f>
        <v>0</v>
      </c>
      <c r="F32" s="16">
        <f>'[3]28'!F34</f>
        <v>700</v>
      </c>
      <c r="G32" s="16">
        <f>'[3]28'!G34</f>
        <v>0</v>
      </c>
      <c r="H32" s="17">
        <f t="shared" si="27"/>
        <v>1020</v>
      </c>
      <c r="I32" s="15">
        <f>'[3]28'!J34</f>
        <v>310</v>
      </c>
      <c r="J32" s="16">
        <f>'[3]28'!K34</f>
        <v>0</v>
      </c>
      <c r="K32" s="16">
        <f>'[3]28'!L34</f>
        <v>0</v>
      </c>
      <c r="L32" s="16">
        <f>'[3]28'!M34</f>
        <v>0</v>
      </c>
      <c r="M32" s="16">
        <f>'[3]28'!N34</f>
        <v>0</v>
      </c>
      <c r="N32" s="16">
        <f>'[3]28'!O34</f>
        <v>0</v>
      </c>
      <c r="O32" s="17">
        <f t="shared" si="28"/>
        <v>310</v>
      </c>
      <c r="P32" s="18">
        <f>frq!C32</f>
        <v>1</v>
      </c>
      <c r="Q32" s="15">
        <f t="shared" si="29"/>
        <v>310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310</v>
      </c>
      <c r="X32" s="8">
        <f t="shared" si="4"/>
        <v>31.41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31.41</v>
      </c>
      <c r="AE32" s="8">
        <f t="shared" si="11"/>
        <v>31.41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31.41</v>
      </c>
      <c r="AL32" s="8">
        <f t="shared" si="31"/>
        <v>247.17999999999998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247.17999999999998</v>
      </c>
      <c r="AT32" s="8">
        <v>31.41</v>
      </c>
      <c r="AU32" s="8">
        <v>31.41</v>
      </c>
      <c r="AW32" s="205">
        <v>31.41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31.41</v>
      </c>
      <c r="BD32" s="205">
        <v>31.41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31.41</v>
      </c>
      <c r="BL32" s="8">
        <f t="shared" si="21"/>
        <v>31.41</v>
      </c>
      <c r="BM32" s="8">
        <f t="shared" si="22"/>
        <v>31.41</v>
      </c>
      <c r="BN32" s="8">
        <f t="shared" si="23"/>
        <v>31.41</v>
      </c>
      <c r="BO32" s="8">
        <f t="shared" si="24"/>
        <v>31.41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'[3]28'!B35</f>
        <v>320</v>
      </c>
      <c r="C33" s="16">
        <f>'[3]28'!C35</f>
        <v>0</v>
      </c>
      <c r="D33" s="16">
        <f>'[3]28'!D35</f>
        <v>0</v>
      </c>
      <c r="E33" s="16">
        <f>'[3]28'!E35</f>
        <v>0</v>
      </c>
      <c r="F33" s="16">
        <f>'[3]28'!F35</f>
        <v>700</v>
      </c>
      <c r="G33" s="16">
        <f>'[3]28'!G35</f>
        <v>0</v>
      </c>
      <c r="H33" s="17">
        <f t="shared" si="27"/>
        <v>1020</v>
      </c>
      <c r="I33" s="15">
        <f>'[3]28'!J35</f>
        <v>298.20600000000002</v>
      </c>
      <c r="J33" s="16">
        <f>'[3]28'!K35</f>
        <v>0</v>
      </c>
      <c r="K33" s="16">
        <f>'[3]28'!L35</f>
        <v>0</v>
      </c>
      <c r="L33" s="16">
        <f>'[3]28'!M35</f>
        <v>0</v>
      </c>
      <c r="M33" s="16">
        <f>'[3]28'!N35</f>
        <v>0</v>
      </c>
      <c r="N33" s="16">
        <f>'[3]28'!O35</f>
        <v>0</v>
      </c>
      <c r="O33" s="17">
        <f t="shared" si="28"/>
        <v>298.20600000000002</v>
      </c>
      <c r="P33" s="18">
        <f>frq!C33</f>
        <v>1</v>
      </c>
      <c r="Q33" s="15">
        <f t="shared" si="29"/>
        <v>298.20600000000002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298.20600000000002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234.20600000000002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234.20600000000002</v>
      </c>
      <c r="AT33" s="8">
        <v>31.41</v>
      </c>
      <c r="AU33" s="8">
        <v>31.41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31.41</v>
      </c>
      <c r="BM33" s="8">
        <f t="shared" si="22"/>
        <v>31.41</v>
      </c>
      <c r="BN33" s="8">
        <f t="shared" si="23"/>
        <v>32</v>
      </c>
      <c r="BO33" s="8">
        <f t="shared" si="24"/>
        <v>32</v>
      </c>
      <c r="BP33" s="139">
        <f t="shared" si="25"/>
        <v>-0.58999999999999986</v>
      </c>
      <c r="BQ33" s="139">
        <f t="shared" si="26"/>
        <v>-0.58999999999999986</v>
      </c>
    </row>
    <row r="34" spans="1:69">
      <c r="A34" s="8" t="s">
        <v>76</v>
      </c>
      <c r="B34" s="15">
        <f>'[3]28'!B36</f>
        <v>320</v>
      </c>
      <c r="C34" s="16">
        <f>'[3]28'!C36</f>
        <v>0</v>
      </c>
      <c r="D34" s="16">
        <f>'[3]28'!D36</f>
        <v>0</v>
      </c>
      <c r="E34" s="16">
        <f>'[3]28'!E36</f>
        <v>0</v>
      </c>
      <c r="F34" s="16">
        <f>'[3]28'!F36</f>
        <v>700</v>
      </c>
      <c r="G34" s="16">
        <f>'[3]28'!G36</f>
        <v>0</v>
      </c>
      <c r="H34" s="17">
        <f t="shared" si="27"/>
        <v>1020</v>
      </c>
      <c r="I34" s="15">
        <f>'[3]28'!J36</f>
        <v>298.20600000000002</v>
      </c>
      <c r="J34" s="16">
        <f>'[3]28'!K36</f>
        <v>0</v>
      </c>
      <c r="K34" s="16">
        <f>'[3]28'!L36</f>
        <v>0</v>
      </c>
      <c r="L34" s="16">
        <f>'[3]28'!M36</f>
        <v>0</v>
      </c>
      <c r="M34" s="16">
        <f>'[3]28'!N36</f>
        <v>0</v>
      </c>
      <c r="N34" s="16">
        <f>'[3]28'!O36</f>
        <v>0</v>
      </c>
      <c r="O34" s="17">
        <f t="shared" si="28"/>
        <v>298.20600000000002</v>
      </c>
      <c r="P34" s="18">
        <f>frq!C34</f>
        <v>1</v>
      </c>
      <c r="Q34" s="15">
        <f t="shared" si="29"/>
        <v>298.20600000000002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298.20600000000002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234.20600000000002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234.20600000000002</v>
      </c>
      <c r="AT34" s="8">
        <v>31.41</v>
      </c>
      <c r="AU34" s="8">
        <v>31.41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31.41</v>
      </c>
      <c r="BM34" s="8">
        <f t="shared" si="22"/>
        <v>31.41</v>
      </c>
      <c r="BN34" s="8">
        <f t="shared" si="23"/>
        <v>32</v>
      </c>
      <c r="BO34" s="8">
        <f t="shared" si="24"/>
        <v>32</v>
      </c>
      <c r="BP34" s="139">
        <f t="shared" si="25"/>
        <v>-0.58999999999999986</v>
      </c>
      <c r="BQ34" s="139">
        <f t="shared" si="26"/>
        <v>-0.58999999999999986</v>
      </c>
    </row>
    <row r="35" spans="1:69">
      <c r="A35" s="8" t="s">
        <v>77</v>
      </c>
      <c r="B35" s="15">
        <f>'[3]28'!B37</f>
        <v>320</v>
      </c>
      <c r="C35" s="16">
        <f>'[3]28'!C37</f>
        <v>0</v>
      </c>
      <c r="D35" s="16">
        <f>'[3]28'!D37</f>
        <v>0</v>
      </c>
      <c r="E35" s="16">
        <f>'[3]28'!E37</f>
        <v>0</v>
      </c>
      <c r="F35" s="16">
        <f>'[3]28'!F37</f>
        <v>700</v>
      </c>
      <c r="G35" s="16">
        <f>'[3]28'!G37</f>
        <v>0</v>
      </c>
      <c r="H35" s="17">
        <f t="shared" si="27"/>
        <v>1020</v>
      </c>
      <c r="I35" s="15">
        <f>'[3]28'!J37</f>
        <v>298.20600000000002</v>
      </c>
      <c r="J35" s="16">
        <f>'[3]28'!K37</f>
        <v>0</v>
      </c>
      <c r="K35" s="16">
        <f>'[3]28'!L37</f>
        <v>0</v>
      </c>
      <c r="L35" s="16">
        <f>'[3]28'!M37</f>
        <v>0</v>
      </c>
      <c r="M35" s="16">
        <f>'[3]28'!N37</f>
        <v>0</v>
      </c>
      <c r="N35" s="16">
        <f>'[3]28'!O37</f>
        <v>0</v>
      </c>
      <c r="O35" s="17">
        <f t="shared" si="28"/>
        <v>298.20600000000002</v>
      </c>
      <c r="P35" s="18">
        <f>frq!C35</f>
        <v>1</v>
      </c>
      <c r="Q35" s="15">
        <f t="shared" si="29"/>
        <v>298.20600000000002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298.20600000000002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234.20600000000002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234.20600000000002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'[3]28'!B38</f>
        <v>320</v>
      </c>
      <c r="C36" s="16">
        <f>'[3]28'!C38</f>
        <v>0</v>
      </c>
      <c r="D36" s="16">
        <f>'[3]28'!D38</f>
        <v>0</v>
      </c>
      <c r="E36" s="16">
        <f>'[3]28'!E38</f>
        <v>0</v>
      </c>
      <c r="F36" s="16">
        <f>'[3]28'!F38</f>
        <v>700</v>
      </c>
      <c r="G36" s="16">
        <f>'[3]28'!G38</f>
        <v>0</v>
      </c>
      <c r="H36" s="17">
        <f t="shared" si="27"/>
        <v>1020</v>
      </c>
      <c r="I36" s="15">
        <f>'[3]28'!J38</f>
        <v>298.20600000000002</v>
      </c>
      <c r="J36" s="16">
        <f>'[3]28'!K38</f>
        <v>0</v>
      </c>
      <c r="K36" s="16">
        <f>'[3]28'!L38</f>
        <v>0</v>
      </c>
      <c r="L36" s="16">
        <f>'[3]28'!M38</f>
        <v>0</v>
      </c>
      <c r="M36" s="16">
        <f>'[3]28'!N38</f>
        <v>0</v>
      </c>
      <c r="N36" s="16">
        <f>'[3]28'!O38</f>
        <v>0</v>
      </c>
      <c r="O36" s="17">
        <f t="shared" si="28"/>
        <v>298.20600000000002</v>
      </c>
      <c r="P36" s="18">
        <f>frq!C36</f>
        <v>1</v>
      </c>
      <c r="Q36" s="15">
        <f t="shared" si="29"/>
        <v>298.20600000000002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298.20600000000002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234.20600000000002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234.20600000000002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'[3]28'!B39</f>
        <v>320</v>
      </c>
      <c r="C37" s="16">
        <f>'[3]28'!C39</f>
        <v>0</v>
      </c>
      <c r="D37" s="16">
        <f>'[3]28'!D39</f>
        <v>0</v>
      </c>
      <c r="E37" s="16">
        <f>'[3]28'!E39</f>
        <v>0</v>
      </c>
      <c r="F37" s="16">
        <f>'[3]28'!F39</f>
        <v>700</v>
      </c>
      <c r="G37" s="16">
        <f>'[3]28'!G39</f>
        <v>0</v>
      </c>
      <c r="H37" s="17">
        <f t="shared" si="27"/>
        <v>1020</v>
      </c>
      <c r="I37" s="15">
        <f>'[3]28'!J39</f>
        <v>288.60599999999999</v>
      </c>
      <c r="J37" s="16">
        <f>'[3]28'!K39</f>
        <v>0</v>
      </c>
      <c r="K37" s="16">
        <f>'[3]28'!L39</f>
        <v>0</v>
      </c>
      <c r="L37" s="16">
        <f>'[3]28'!M39</f>
        <v>0</v>
      </c>
      <c r="M37" s="16">
        <f>'[3]28'!N39</f>
        <v>0</v>
      </c>
      <c r="N37" s="16">
        <f>'[3]28'!O39</f>
        <v>0</v>
      </c>
      <c r="O37" s="17">
        <f t="shared" si="28"/>
        <v>288.60599999999999</v>
      </c>
      <c r="P37" s="18">
        <f>frq!C37</f>
        <v>1</v>
      </c>
      <c r="Q37" s="15">
        <f t="shared" si="29"/>
        <v>288.60599999999999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288.60599999999999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224.60599999999999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224.60599999999999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'[3]28'!B40</f>
        <v>320</v>
      </c>
      <c r="C38" s="16">
        <f>'[3]28'!C40</f>
        <v>0</v>
      </c>
      <c r="D38" s="16">
        <f>'[3]28'!D40</f>
        <v>0</v>
      </c>
      <c r="E38" s="16">
        <f>'[3]28'!E40</f>
        <v>0</v>
      </c>
      <c r="F38" s="16">
        <f>'[3]28'!F40</f>
        <v>700</v>
      </c>
      <c r="G38" s="16">
        <f>'[3]28'!G40</f>
        <v>0</v>
      </c>
      <c r="H38" s="17">
        <f t="shared" si="27"/>
        <v>1020</v>
      </c>
      <c r="I38" s="15">
        <f>'[3]28'!J40</f>
        <v>288.60599999999999</v>
      </c>
      <c r="J38" s="16">
        <f>'[3]28'!K40</f>
        <v>0</v>
      </c>
      <c r="K38" s="16">
        <f>'[3]28'!L40</f>
        <v>0</v>
      </c>
      <c r="L38" s="16">
        <f>'[3]28'!M40</f>
        <v>0</v>
      </c>
      <c r="M38" s="16">
        <f>'[3]28'!N40</f>
        <v>0</v>
      </c>
      <c r="N38" s="16">
        <f>'[3]28'!O40</f>
        <v>0</v>
      </c>
      <c r="O38" s="17">
        <f t="shared" si="28"/>
        <v>288.60599999999999</v>
      </c>
      <c r="P38" s="18">
        <f>frq!C38</f>
        <v>1</v>
      </c>
      <c r="Q38" s="15">
        <f t="shared" si="29"/>
        <v>288.60599999999999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288.60599999999999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224.60599999999999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224.60599999999999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'[3]28'!B41</f>
        <v>320</v>
      </c>
      <c r="C39" s="16">
        <f>'[3]28'!C41</f>
        <v>0</v>
      </c>
      <c r="D39" s="16">
        <f>'[3]28'!D41</f>
        <v>0</v>
      </c>
      <c r="E39" s="16">
        <f>'[3]28'!E41</f>
        <v>0</v>
      </c>
      <c r="F39" s="16">
        <f>'[3]28'!F41</f>
        <v>690</v>
      </c>
      <c r="G39" s="16">
        <f>'[3]28'!G41</f>
        <v>0</v>
      </c>
      <c r="H39" s="17">
        <f t="shared" si="27"/>
        <v>1010</v>
      </c>
      <c r="I39" s="15">
        <f>'[3]28'!J41</f>
        <v>270</v>
      </c>
      <c r="J39" s="16">
        <f>'[3]28'!K41</f>
        <v>0</v>
      </c>
      <c r="K39" s="16">
        <f>'[3]28'!L41</f>
        <v>0</v>
      </c>
      <c r="L39" s="16">
        <f>'[3]28'!M41</f>
        <v>0</v>
      </c>
      <c r="M39" s="16">
        <f>'[3]28'!N41</f>
        <v>0</v>
      </c>
      <c r="N39" s="16">
        <f>'[3]28'!O41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13.39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13.39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224.61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224.61</v>
      </c>
      <c r="AT39" s="8">
        <v>13.39</v>
      </c>
      <c r="AU39" s="8">
        <v>32</v>
      </c>
      <c r="AW39" s="205">
        <v>13.39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13.39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13.39</v>
      </c>
      <c r="BM39" s="8">
        <f t="shared" si="22"/>
        <v>32</v>
      </c>
      <c r="BN39" s="8">
        <f t="shared" si="23"/>
        <v>13.39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'[3]28'!B42</f>
        <v>320</v>
      </c>
      <c r="C40" s="16">
        <f>'[3]28'!C42</f>
        <v>0</v>
      </c>
      <c r="D40" s="16">
        <f>'[3]28'!D42</f>
        <v>0</v>
      </c>
      <c r="E40" s="16">
        <f>'[3]28'!E42</f>
        <v>0</v>
      </c>
      <c r="F40" s="16">
        <f>'[3]28'!F42</f>
        <v>690</v>
      </c>
      <c r="G40" s="16">
        <f>'[3]28'!G42</f>
        <v>0</v>
      </c>
      <c r="H40" s="17">
        <f t="shared" si="27"/>
        <v>1010</v>
      </c>
      <c r="I40" s="15">
        <f>'[3]28'!J42</f>
        <v>270</v>
      </c>
      <c r="J40" s="16">
        <f>'[3]28'!K42</f>
        <v>0</v>
      </c>
      <c r="K40" s="16">
        <f>'[3]28'!L42</f>
        <v>0</v>
      </c>
      <c r="L40" s="16">
        <f>'[3]28'!M42</f>
        <v>0</v>
      </c>
      <c r="M40" s="16">
        <f>'[3]28'!N42</f>
        <v>0</v>
      </c>
      <c r="N40" s="16">
        <f>'[3]28'!O42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13.39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13.39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224.61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224.61</v>
      </c>
      <c r="AT40" s="8">
        <v>13.39</v>
      </c>
      <c r="AU40" s="8">
        <v>32</v>
      </c>
      <c r="AW40" s="205">
        <v>13.39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13.39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13.39</v>
      </c>
      <c r="BM40" s="8">
        <f t="shared" si="22"/>
        <v>32</v>
      </c>
      <c r="BN40" s="8">
        <f t="shared" si="23"/>
        <v>13.39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'[3]28'!B43</f>
        <v>320</v>
      </c>
      <c r="C41" s="16">
        <f>'[3]28'!C43</f>
        <v>0</v>
      </c>
      <c r="D41" s="16">
        <f>'[3]28'!D43</f>
        <v>0</v>
      </c>
      <c r="E41" s="16">
        <f>'[3]28'!E43</f>
        <v>0</v>
      </c>
      <c r="F41" s="16">
        <f>'[3]28'!F43</f>
        <v>690</v>
      </c>
      <c r="G41" s="16">
        <f>'[3]28'!G43</f>
        <v>0</v>
      </c>
      <c r="H41" s="17">
        <f t="shared" si="27"/>
        <v>1010</v>
      </c>
      <c r="I41" s="15">
        <f>'[3]28'!J43</f>
        <v>270</v>
      </c>
      <c r="J41" s="16">
        <f>'[3]28'!K43</f>
        <v>0</v>
      </c>
      <c r="K41" s="16">
        <f>'[3]28'!L43</f>
        <v>0</v>
      </c>
      <c r="L41" s="16">
        <f>'[3]28'!M43</f>
        <v>0</v>
      </c>
      <c r="M41" s="16">
        <f>'[3]28'!N43</f>
        <v>0</v>
      </c>
      <c r="N41" s="16">
        <f>'[3]28'!O43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22.7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22.7</v>
      </c>
      <c r="AE41" s="8">
        <f t="shared" si="11"/>
        <v>22.7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22.7</v>
      </c>
      <c r="AL41" s="8">
        <f t="shared" si="31"/>
        <v>224.60000000000002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224.60000000000002</v>
      </c>
      <c r="AT41" s="8">
        <v>22.7</v>
      </c>
      <c r="AU41" s="8">
        <v>22.7</v>
      </c>
      <c r="AW41" s="205">
        <v>22.7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22.7</v>
      </c>
      <c r="BD41" s="205">
        <v>22.7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22.7</v>
      </c>
      <c r="BL41" s="8">
        <f t="shared" si="21"/>
        <v>22.7</v>
      </c>
      <c r="BM41" s="8">
        <f t="shared" si="22"/>
        <v>22.7</v>
      </c>
      <c r="BN41" s="8">
        <f t="shared" si="23"/>
        <v>22.7</v>
      </c>
      <c r="BO41" s="8">
        <f t="shared" si="24"/>
        <v>22.7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'[3]28'!B44</f>
        <v>320</v>
      </c>
      <c r="C42" s="16">
        <f>'[3]28'!C44</f>
        <v>0</v>
      </c>
      <c r="D42" s="16">
        <f>'[3]28'!D44</f>
        <v>0</v>
      </c>
      <c r="E42" s="16">
        <f>'[3]28'!E44</f>
        <v>0</v>
      </c>
      <c r="F42" s="16">
        <f>'[3]28'!F44</f>
        <v>690</v>
      </c>
      <c r="G42" s="16">
        <f>'[3]28'!G44</f>
        <v>0</v>
      </c>
      <c r="H42" s="17">
        <f t="shared" si="27"/>
        <v>1010</v>
      </c>
      <c r="I42" s="15">
        <f>'[3]28'!J44</f>
        <v>270</v>
      </c>
      <c r="J42" s="16">
        <f>'[3]28'!K44</f>
        <v>0</v>
      </c>
      <c r="K42" s="16">
        <f>'[3]28'!L44</f>
        <v>0</v>
      </c>
      <c r="L42" s="16">
        <f>'[3]28'!M44</f>
        <v>0</v>
      </c>
      <c r="M42" s="16">
        <f>'[3]28'!N44</f>
        <v>0</v>
      </c>
      <c r="N42" s="16">
        <f>'[3]28'!O44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26.96</v>
      </c>
      <c r="AE42" s="8">
        <f t="shared" si="11"/>
        <v>26.96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26.96</v>
      </c>
      <c r="AL42" s="8">
        <f t="shared" si="31"/>
        <v>216.07999999999998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216.07999999999998</v>
      </c>
      <c r="AT42" s="8">
        <v>26.96</v>
      </c>
      <c r="AU42" s="8">
        <v>26.96</v>
      </c>
      <c r="AW42" s="205">
        <v>26.96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26.96</v>
      </c>
      <c r="BD42" s="205">
        <v>26.96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26.96</v>
      </c>
      <c r="BL42" s="8">
        <f t="shared" si="21"/>
        <v>26.96</v>
      </c>
      <c r="BM42" s="8">
        <f t="shared" si="22"/>
        <v>26.96</v>
      </c>
      <c r="BN42" s="8">
        <f t="shared" si="23"/>
        <v>26.96</v>
      </c>
      <c r="BO42" s="8">
        <f t="shared" si="24"/>
        <v>26.96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'[3]28'!B45</f>
        <v>320</v>
      </c>
      <c r="C43" s="16">
        <f>'[3]28'!C45</f>
        <v>0</v>
      </c>
      <c r="D43" s="16">
        <f>'[3]28'!D45</f>
        <v>0</v>
      </c>
      <c r="E43" s="16">
        <f>'[3]28'!E45</f>
        <v>0</v>
      </c>
      <c r="F43" s="16">
        <f>'[3]28'!F45</f>
        <v>690</v>
      </c>
      <c r="G43" s="16">
        <f>'[3]28'!G45</f>
        <v>0</v>
      </c>
      <c r="H43" s="17">
        <f t="shared" si="27"/>
        <v>1010</v>
      </c>
      <c r="I43" s="15">
        <f>'[3]28'!J45</f>
        <v>270</v>
      </c>
      <c r="J43" s="16">
        <f>'[3]28'!K45</f>
        <v>0</v>
      </c>
      <c r="K43" s="16">
        <f>'[3]28'!L45</f>
        <v>0</v>
      </c>
      <c r="L43" s="16">
        <f>'[3]28'!M45</f>
        <v>0</v>
      </c>
      <c r="M43" s="16">
        <f>'[3]28'!N45</f>
        <v>0</v>
      </c>
      <c r="N43" s="16">
        <f>'[3]28'!O45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26.96</v>
      </c>
      <c r="AE43" s="8">
        <f t="shared" si="11"/>
        <v>26.96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26.96</v>
      </c>
      <c r="AL43" s="8">
        <f t="shared" si="31"/>
        <v>216.07999999999998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216.07999999999998</v>
      </c>
      <c r="AT43" s="8">
        <v>26.96</v>
      </c>
      <c r="AU43" s="8">
        <v>26.96</v>
      </c>
      <c r="AW43" s="205">
        <v>26.96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26.96</v>
      </c>
      <c r="BD43" s="205">
        <v>26.96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26.96</v>
      </c>
      <c r="BL43" s="8">
        <f t="shared" si="21"/>
        <v>26.96</v>
      </c>
      <c r="BM43" s="8">
        <f t="shared" si="22"/>
        <v>26.96</v>
      </c>
      <c r="BN43" s="8">
        <f t="shared" si="23"/>
        <v>26.96</v>
      </c>
      <c r="BO43" s="8">
        <f t="shared" si="24"/>
        <v>26.96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'[3]28'!B46</f>
        <v>320</v>
      </c>
      <c r="C44" s="16">
        <f>'[3]28'!C46</f>
        <v>0</v>
      </c>
      <c r="D44" s="16">
        <f>'[3]28'!D46</f>
        <v>0</v>
      </c>
      <c r="E44" s="16">
        <f>'[3]28'!E46</f>
        <v>0</v>
      </c>
      <c r="F44" s="16">
        <f>'[3]28'!F46</f>
        <v>690</v>
      </c>
      <c r="G44" s="16">
        <f>'[3]28'!G46</f>
        <v>0</v>
      </c>
      <c r="H44" s="17">
        <f t="shared" si="27"/>
        <v>1010</v>
      </c>
      <c r="I44" s="15">
        <f>'[3]28'!J46</f>
        <v>270</v>
      </c>
      <c r="J44" s="16">
        <f>'[3]28'!K46</f>
        <v>0</v>
      </c>
      <c r="K44" s="16">
        <f>'[3]28'!L46</f>
        <v>0</v>
      </c>
      <c r="L44" s="16">
        <f>'[3]28'!M46</f>
        <v>0</v>
      </c>
      <c r="M44" s="16">
        <f>'[3]28'!N46</f>
        <v>0</v>
      </c>
      <c r="N44" s="16">
        <f>'[3]28'!O46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26.96</v>
      </c>
      <c r="AE44" s="8">
        <f t="shared" si="11"/>
        <v>26.96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26.96</v>
      </c>
      <c r="AL44" s="8">
        <f t="shared" si="31"/>
        <v>216.07999999999998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216.07999999999998</v>
      </c>
      <c r="AT44" s="8">
        <v>26.96</v>
      </c>
      <c r="AU44" s="8">
        <v>26.96</v>
      </c>
      <c r="AW44" s="205">
        <v>26.96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26.96</v>
      </c>
      <c r="BD44" s="205">
        <v>26.96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26.96</v>
      </c>
      <c r="BL44" s="8">
        <f t="shared" si="21"/>
        <v>26.96</v>
      </c>
      <c r="BM44" s="8">
        <f t="shared" si="22"/>
        <v>26.96</v>
      </c>
      <c r="BN44" s="8">
        <f t="shared" si="23"/>
        <v>26.96</v>
      </c>
      <c r="BO44" s="8">
        <f t="shared" si="24"/>
        <v>26.96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'[3]28'!B47</f>
        <v>320</v>
      </c>
      <c r="C45" s="16">
        <f>'[3]28'!C47</f>
        <v>0</v>
      </c>
      <c r="D45" s="16">
        <f>'[3]28'!D47</f>
        <v>0</v>
      </c>
      <c r="E45" s="16">
        <f>'[3]28'!E47</f>
        <v>0</v>
      </c>
      <c r="F45" s="16">
        <f>'[3]28'!F47</f>
        <v>690</v>
      </c>
      <c r="G45" s="16">
        <f>'[3]28'!G47</f>
        <v>0</v>
      </c>
      <c r="H45" s="17">
        <f t="shared" si="27"/>
        <v>1010</v>
      </c>
      <c r="I45" s="15">
        <f>'[3]28'!J47</f>
        <v>270</v>
      </c>
      <c r="J45" s="16">
        <f>'[3]28'!K47</f>
        <v>0</v>
      </c>
      <c r="K45" s="16">
        <f>'[3]28'!L47</f>
        <v>0</v>
      </c>
      <c r="L45" s="16">
        <f>'[3]28'!M47</f>
        <v>0</v>
      </c>
      <c r="M45" s="16">
        <f>'[3]28'!N47</f>
        <v>0</v>
      </c>
      <c r="N45" s="16">
        <f>'[3]28'!O47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26.96</v>
      </c>
      <c r="AE45" s="8">
        <f t="shared" si="11"/>
        <v>26.96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26.96</v>
      </c>
      <c r="AL45" s="8">
        <f t="shared" si="31"/>
        <v>216.07999999999998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216.07999999999998</v>
      </c>
      <c r="AT45" s="8">
        <v>26.96</v>
      </c>
      <c r="AU45" s="8">
        <v>26.96</v>
      </c>
      <c r="AW45" s="205">
        <v>26.96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26.96</v>
      </c>
      <c r="BD45" s="205">
        <v>26.96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26.96</v>
      </c>
      <c r="BL45" s="8">
        <f t="shared" si="21"/>
        <v>26.96</v>
      </c>
      <c r="BM45" s="8">
        <f t="shared" si="22"/>
        <v>26.96</v>
      </c>
      <c r="BN45" s="8">
        <f t="shared" si="23"/>
        <v>26.96</v>
      </c>
      <c r="BO45" s="8">
        <f t="shared" si="24"/>
        <v>26.96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'[3]28'!B48</f>
        <v>320</v>
      </c>
      <c r="C46" s="16">
        <f>'[3]28'!C48</f>
        <v>0</v>
      </c>
      <c r="D46" s="16">
        <f>'[3]28'!D48</f>
        <v>0</v>
      </c>
      <c r="E46" s="16">
        <f>'[3]28'!E48</f>
        <v>0</v>
      </c>
      <c r="F46" s="16">
        <f>'[3]28'!F48</f>
        <v>690</v>
      </c>
      <c r="G46" s="16">
        <f>'[3]28'!G48</f>
        <v>0</v>
      </c>
      <c r="H46" s="17">
        <f t="shared" si="27"/>
        <v>1010</v>
      </c>
      <c r="I46" s="15">
        <f>'[3]28'!J48</f>
        <v>270</v>
      </c>
      <c r="J46" s="16">
        <f>'[3]28'!K48</f>
        <v>0</v>
      </c>
      <c r="K46" s="16">
        <f>'[3]28'!L48</f>
        <v>0</v>
      </c>
      <c r="L46" s="16">
        <f>'[3]28'!M48</f>
        <v>0</v>
      </c>
      <c r="M46" s="16">
        <f>'[3]28'!N48</f>
        <v>0</v>
      </c>
      <c r="N46" s="16">
        <f>'[3]28'!O48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26.96</v>
      </c>
      <c r="AE46" s="8">
        <f t="shared" si="11"/>
        <v>26.96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26.96</v>
      </c>
      <c r="AL46" s="8">
        <f t="shared" si="31"/>
        <v>216.07999999999998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216.07999999999998</v>
      </c>
      <c r="AT46" s="8">
        <v>26.96</v>
      </c>
      <c r="AU46" s="8">
        <v>26.96</v>
      </c>
      <c r="AW46" s="205">
        <v>26.96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26.96</v>
      </c>
      <c r="BD46" s="205">
        <v>26.96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26.96</v>
      </c>
      <c r="BL46" s="8">
        <f t="shared" si="21"/>
        <v>26.96</v>
      </c>
      <c r="BM46" s="8">
        <f t="shared" si="22"/>
        <v>26.96</v>
      </c>
      <c r="BN46" s="8">
        <f t="shared" si="23"/>
        <v>26.96</v>
      </c>
      <c r="BO46" s="8">
        <f t="shared" si="24"/>
        <v>26.96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'[3]28'!B49</f>
        <v>320</v>
      </c>
      <c r="C47" s="16">
        <f>'[3]28'!C49</f>
        <v>0</v>
      </c>
      <c r="D47" s="16">
        <f>'[3]28'!D49</f>
        <v>0</v>
      </c>
      <c r="E47" s="16">
        <f>'[3]28'!E49</f>
        <v>0</v>
      </c>
      <c r="F47" s="16">
        <f>'[3]28'!F49</f>
        <v>690</v>
      </c>
      <c r="G47" s="16">
        <f>'[3]28'!G49</f>
        <v>0</v>
      </c>
      <c r="H47" s="17">
        <f t="shared" si="27"/>
        <v>1010</v>
      </c>
      <c r="I47" s="15">
        <f>'[3]28'!J49</f>
        <v>270</v>
      </c>
      <c r="J47" s="16">
        <f>'[3]28'!K49</f>
        <v>0</v>
      </c>
      <c r="K47" s="16">
        <f>'[3]28'!L49</f>
        <v>0</v>
      </c>
      <c r="L47" s="16">
        <f>'[3]28'!M49</f>
        <v>0</v>
      </c>
      <c r="M47" s="16">
        <f>'[3]28'!N49</f>
        <v>0</v>
      </c>
      <c r="N47" s="16">
        <f>'[3]28'!O49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26.96</v>
      </c>
      <c r="AE47" s="8">
        <f t="shared" si="11"/>
        <v>26.96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26.96</v>
      </c>
      <c r="AL47" s="8">
        <f t="shared" si="31"/>
        <v>216.07999999999998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216.07999999999998</v>
      </c>
      <c r="AT47" s="8">
        <v>26.96</v>
      </c>
      <c r="AU47" s="8">
        <v>26.96</v>
      </c>
      <c r="AW47" s="205">
        <v>26.96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26.96</v>
      </c>
      <c r="BD47" s="205">
        <v>26.96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26.96</v>
      </c>
      <c r="BL47" s="8">
        <f t="shared" si="21"/>
        <v>26.96</v>
      </c>
      <c r="BM47" s="8">
        <f t="shared" si="22"/>
        <v>26.96</v>
      </c>
      <c r="BN47" s="8">
        <f t="shared" si="23"/>
        <v>26.96</v>
      </c>
      <c r="BO47" s="8">
        <f t="shared" si="24"/>
        <v>26.96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'[3]28'!B50</f>
        <v>320</v>
      </c>
      <c r="C48" s="16">
        <f>'[3]28'!C50</f>
        <v>0</v>
      </c>
      <c r="D48" s="16">
        <f>'[3]28'!D50</f>
        <v>0</v>
      </c>
      <c r="E48" s="16">
        <f>'[3]28'!E50</f>
        <v>0</v>
      </c>
      <c r="F48" s="16">
        <f>'[3]28'!F50</f>
        <v>690</v>
      </c>
      <c r="G48" s="16">
        <f>'[3]28'!G50</f>
        <v>0</v>
      </c>
      <c r="H48" s="17">
        <f t="shared" si="27"/>
        <v>1010</v>
      </c>
      <c r="I48" s="15">
        <f>'[3]28'!J50</f>
        <v>270</v>
      </c>
      <c r="J48" s="16">
        <f>'[3]28'!K50</f>
        <v>0</v>
      </c>
      <c r="K48" s="16">
        <f>'[3]28'!L50</f>
        <v>0</v>
      </c>
      <c r="L48" s="16">
        <f>'[3]28'!M50</f>
        <v>0</v>
      </c>
      <c r="M48" s="16">
        <f>'[3]28'!N50</f>
        <v>0</v>
      </c>
      <c r="N48" s="16">
        <f>'[3]28'!O50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26.96</v>
      </c>
      <c r="AE48" s="8">
        <f t="shared" si="11"/>
        <v>26.96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26.96</v>
      </c>
      <c r="AL48" s="8">
        <f t="shared" si="31"/>
        <v>216.07999999999998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216.07999999999998</v>
      </c>
      <c r="AT48" s="8">
        <v>26.96</v>
      </c>
      <c r="AU48" s="8">
        <v>26.96</v>
      </c>
      <c r="AW48" s="205">
        <v>26.96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26.96</v>
      </c>
      <c r="BD48" s="205">
        <v>26.96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26.96</v>
      </c>
      <c r="BL48" s="8">
        <f t="shared" si="21"/>
        <v>26.96</v>
      </c>
      <c r="BM48" s="8">
        <f t="shared" si="22"/>
        <v>26.96</v>
      </c>
      <c r="BN48" s="8">
        <f t="shared" si="23"/>
        <v>26.96</v>
      </c>
      <c r="BO48" s="8">
        <f t="shared" si="24"/>
        <v>26.96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'[3]28'!B51</f>
        <v>320</v>
      </c>
      <c r="C49" s="16">
        <f>'[3]28'!C51</f>
        <v>0</v>
      </c>
      <c r="D49" s="16">
        <f>'[3]28'!D51</f>
        <v>0</v>
      </c>
      <c r="E49" s="16">
        <f>'[3]28'!E51</f>
        <v>0</v>
      </c>
      <c r="F49" s="16">
        <f>'[3]28'!F51</f>
        <v>690</v>
      </c>
      <c r="G49" s="16">
        <f>'[3]28'!G51</f>
        <v>0</v>
      </c>
      <c r="H49" s="17">
        <f t="shared" si="27"/>
        <v>1010</v>
      </c>
      <c r="I49" s="15">
        <f>'[3]28'!J51</f>
        <v>270</v>
      </c>
      <c r="J49" s="16">
        <f>'[3]28'!K51</f>
        <v>0</v>
      </c>
      <c r="K49" s="16">
        <f>'[3]28'!L51</f>
        <v>0</v>
      </c>
      <c r="L49" s="16">
        <f>'[3]28'!M51</f>
        <v>0</v>
      </c>
      <c r="M49" s="16">
        <f>'[3]28'!N51</f>
        <v>0</v>
      </c>
      <c r="N49" s="16">
        <f>'[3]28'!O51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26.96</v>
      </c>
      <c r="AE49" s="8">
        <f t="shared" si="11"/>
        <v>26.96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26.96</v>
      </c>
      <c r="AL49" s="8">
        <f t="shared" si="31"/>
        <v>216.07999999999998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216.07999999999998</v>
      </c>
      <c r="AT49" s="8">
        <v>26.96</v>
      </c>
      <c r="AU49" s="8">
        <v>26.96</v>
      </c>
      <c r="AW49" s="205">
        <v>26.96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26.96</v>
      </c>
      <c r="BD49" s="205">
        <v>26.96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26.96</v>
      </c>
      <c r="BL49" s="8">
        <f t="shared" si="21"/>
        <v>26.96</v>
      </c>
      <c r="BM49" s="8">
        <f t="shared" si="22"/>
        <v>26.96</v>
      </c>
      <c r="BN49" s="8">
        <f t="shared" si="23"/>
        <v>26.96</v>
      </c>
      <c r="BO49" s="8">
        <f t="shared" si="24"/>
        <v>26.96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'[3]28'!B52</f>
        <v>320</v>
      </c>
      <c r="C50" s="16">
        <f>'[3]28'!C52</f>
        <v>0</v>
      </c>
      <c r="D50" s="16">
        <f>'[3]28'!D52</f>
        <v>0</v>
      </c>
      <c r="E50" s="16">
        <f>'[3]28'!E52</f>
        <v>0</v>
      </c>
      <c r="F50" s="16">
        <f>'[3]28'!F52</f>
        <v>690</v>
      </c>
      <c r="G50" s="16">
        <f>'[3]28'!G52</f>
        <v>0</v>
      </c>
      <c r="H50" s="17">
        <f t="shared" si="27"/>
        <v>1010</v>
      </c>
      <c r="I50" s="15">
        <f>'[3]28'!J52</f>
        <v>270</v>
      </c>
      <c r="J50" s="16">
        <f>'[3]28'!K52</f>
        <v>0</v>
      </c>
      <c r="K50" s="16">
        <f>'[3]28'!L52</f>
        <v>0</v>
      </c>
      <c r="L50" s="16">
        <f>'[3]28'!M52</f>
        <v>0</v>
      </c>
      <c r="M50" s="16">
        <f>'[3]28'!N52</f>
        <v>0</v>
      </c>
      <c r="N50" s="16">
        <f>'[3]28'!O52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26.96</v>
      </c>
      <c r="AE50" s="8">
        <f t="shared" si="11"/>
        <v>26.96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26.96</v>
      </c>
      <c r="AL50" s="8">
        <f t="shared" si="31"/>
        <v>216.07999999999998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216.07999999999998</v>
      </c>
      <c r="AT50" s="8">
        <v>26.96</v>
      </c>
      <c r="AU50" s="8">
        <v>26.96</v>
      </c>
      <c r="AW50" s="205">
        <v>26.96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26.96</v>
      </c>
      <c r="BD50" s="205">
        <v>26.96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26.96</v>
      </c>
      <c r="BL50" s="8">
        <f t="shared" si="21"/>
        <v>26.96</v>
      </c>
      <c r="BM50" s="8">
        <f t="shared" si="22"/>
        <v>26.96</v>
      </c>
      <c r="BN50" s="8">
        <f t="shared" si="23"/>
        <v>26.96</v>
      </c>
      <c r="BO50" s="8">
        <f t="shared" si="24"/>
        <v>26.96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'[3]28'!B53</f>
        <v>320</v>
      </c>
      <c r="C51" s="16">
        <f>'[3]28'!C53</f>
        <v>0</v>
      </c>
      <c r="D51" s="16">
        <f>'[3]28'!D53</f>
        <v>0</v>
      </c>
      <c r="E51" s="16">
        <f>'[3]28'!E53</f>
        <v>0</v>
      </c>
      <c r="F51" s="16">
        <f>'[3]28'!F53</f>
        <v>670</v>
      </c>
      <c r="G51" s="16">
        <f>'[3]28'!G53</f>
        <v>0</v>
      </c>
      <c r="H51" s="17">
        <f t="shared" si="27"/>
        <v>990</v>
      </c>
      <c r="I51" s="15">
        <f>'[3]28'!J53</f>
        <v>270</v>
      </c>
      <c r="J51" s="16">
        <f>'[3]28'!K53</f>
        <v>0</v>
      </c>
      <c r="K51" s="16">
        <f>'[3]28'!L53</f>
        <v>0</v>
      </c>
      <c r="L51" s="16">
        <f>'[3]28'!M53</f>
        <v>0</v>
      </c>
      <c r="M51" s="16">
        <f>'[3]28'!N53</f>
        <v>0</v>
      </c>
      <c r="N51" s="16">
        <f>'[3]28'!O53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26.96</v>
      </c>
      <c r="AE51" s="8">
        <f t="shared" si="11"/>
        <v>26.96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26.96</v>
      </c>
      <c r="AL51" s="8">
        <f t="shared" si="31"/>
        <v>216.07999999999998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216.07999999999998</v>
      </c>
      <c r="AT51" s="8">
        <v>26.96</v>
      </c>
      <c r="AU51" s="8">
        <v>26.96</v>
      </c>
      <c r="AW51" s="205">
        <v>26.96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26.96</v>
      </c>
      <c r="BD51" s="205">
        <v>26.96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26.96</v>
      </c>
      <c r="BL51" s="8">
        <f t="shared" si="21"/>
        <v>26.96</v>
      </c>
      <c r="BM51" s="8">
        <f t="shared" si="22"/>
        <v>26.96</v>
      </c>
      <c r="BN51" s="8">
        <f t="shared" si="23"/>
        <v>26.96</v>
      </c>
      <c r="BO51" s="8">
        <f t="shared" si="24"/>
        <v>26.96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'[3]28'!B54</f>
        <v>320</v>
      </c>
      <c r="C52" s="16">
        <f>'[3]28'!C54</f>
        <v>0</v>
      </c>
      <c r="D52" s="16">
        <f>'[3]28'!D54</f>
        <v>0</v>
      </c>
      <c r="E52" s="16">
        <f>'[3]28'!E54</f>
        <v>0</v>
      </c>
      <c r="F52" s="16">
        <f>'[3]28'!F54</f>
        <v>670</v>
      </c>
      <c r="G52" s="16">
        <f>'[3]28'!G54</f>
        <v>0</v>
      </c>
      <c r="H52" s="17">
        <f t="shared" si="27"/>
        <v>990</v>
      </c>
      <c r="I52" s="15">
        <f>'[3]28'!J54</f>
        <v>270</v>
      </c>
      <c r="J52" s="16">
        <f>'[3]28'!K54</f>
        <v>0</v>
      </c>
      <c r="K52" s="16">
        <f>'[3]28'!L54</f>
        <v>0</v>
      </c>
      <c r="L52" s="16">
        <f>'[3]28'!M54</f>
        <v>0</v>
      </c>
      <c r="M52" s="16">
        <f>'[3]28'!N54</f>
        <v>0</v>
      </c>
      <c r="N52" s="16">
        <f>'[3]28'!O54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26.96</v>
      </c>
      <c r="AE52" s="8">
        <f t="shared" si="11"/>
        <v>26.96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26.96</v>
      </c>
      <c r="AL52" s="8">
        <f t="shared" si="31"/>
        <v>216.07999999999998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216.07999999999998</v>
      </c>
      <c r="AT52" s="8">
        <v>26.96</v>
      </c>
      <c r="AU52" s="8">
        <v>26.96</v>
      </c>
      <c r="AW52" s="205">
        <v>26.96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26.96</v>
      </c>
      <c r="BD52" s="205">
        <v>26.96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26.96</v>
      </c>
      <c r="BL52" s="8">
        <f t="shared" si="21"/>
        <v>26.96</v>
      </c>
      <c r="BM52" s="8">
        <f t="shared" si="22"/>
        <v>26.96</v>
      </c>
      <c r="BN52" s="8">
        <f t="shared" si="23"/>
        <v>26.96</v>
      </c>
      <c r="BO52" s="8">
        <f t="shared" si="24"/>
        <v>26.96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'[3]28'!B55</f>
        <v>320</v>
      </c>
      <c r="C53" s="16">
        <f>'[3]28'!C55</f>
        <v>0</v>
      </c>
      <c r="D53" s="16">
        <f>'[3]28'!D55</f>
        <v>0</v>
      </c>
      <c r="E53" s="16">
        <f>'[3]28'!E55</f>
        <v>0</v>
      </c>
      <c r="F53" s="16">
        <f>'[3]28'!F55</f>
        <v>670</v>
      </c>
      <c r="G53" s="16">
        <f>'[3]28'!G55</f>
        <v>0</v>
      </c>
      <c r="H53" s="17">
        <f t="shared" si="27"/>
        <v>990</v>
      </c>
      <c r="I53" s="15">
        <f>'[3]28'!J55</f>
        <v>270</v>
      </c>
      <c r="J53" s="16">
        <f>'[3]28'!K55</f>
        <v>0</v>
      </c>
      <c r="K53" s="16">
        <f>'[3]28'!L55</f>
        <v>0</v>
      </c>
      <c r="L53" s="16">
        <f>'[3]28'!M55</f>
        <v>0</v>
      </c>
      <c r="M53" s="16">
        <f>'[3]28'!N55</f>
        <v>0</v>
      </c>
      <c r="N53" s="16">
        <f>'[3]28'!O55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26.96</v>
      </c>
      <c r="AE53" s="8">
        <f t="shared" si="11"/>
        <v>26.96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26.96</v>
      </c>
      <c r="AL53" s="8">
        <f t="shared" si="31"/>
        <v>216.07999999999998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216.07999999999998</v>
      </c>
      <c r="AT53" s="8">
        <v>26.96</v>
      </c>
      <c r="AU53" s="8">
        <v>26.96</v>
      </c>
      <c r="AW53" s="205">
        <v>26.96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26.96</v>
      </c>
      <c r="BD53" s="205">
        <v>26.96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26.96</v>
      </c>
      <c r="BL53" s="8">
        <f t="shared" si="21"/>
        <v>26.96</v>
      </c>
      <c r="BM53" s="8">
        <f t="shared" si="22"/>
        <v>26.96</v>
      </c>
      <c r="BN53" s="8">
        <f t="shared" si="23"/>
        <v>26.96</v>
      </c>
      <c r="BO53" s="8">
        <f t="shared" si="24"/>
        <v>26.96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'[3]28'!B56</f>
        <v>320</v>
      </c>
      <c r="C54" s="16">
        <f>'[3]28'!C56</f>
        <v>0</v>
      </c>
      <c r="D54" s="16">
        <f>'[3]28'!D56</f>
        <v>0</v>
      </c>
      <c r="E54" s="16">
        <f>'[3]28'!E56</f>
        <v>0</v>
      </c>
      <c r="F54" s="16">
        <f>'[3]28'!F56</f>
        <v>670</v>
      </c>
      <c r="G54" s="16">
        <f>'[3]28'!G56</f>
        <v>0</v>
      </c>
      <c r="H54" s="17">
        <f t="shared" si="27"/>
        <v>990</v>
      </c>
      <c r="I54" s="15">
        <f>'[3]28'!J56</f>
        <v>270</v>
      </c>
      <c r="J54" s="16">
        <f>'[3]28'!K56</f>
        <v>0</v>
      </c>
      <c r="K54" s="16">
        <f>'[3]28'!L56</f>
        <v>0</v>
      </c>
      <c r="L54" s="16">
        <f>'[3]28'!M56</f>
        <v>0</v>
      </c>
      <c r="M54" s="16">
        <f>'[3]28'!N56</f>
        <v>0</v>
      </c>
      <c r="N54" s="16">
        <f>'[3]28'!O56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26.96</v>
      </c>
      <c r="AE54" s="8">
        <f t="shared" si="11"/>
        <v>26.96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26.96</v>
      </c>
      <c r="AL54" s="8">
        <f t="shared" si="31"/>
        <v>216.07999999999998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216.07999999999998</v>
      </c>
      <c r="AT54" s="8">
        <v>26.96</v>
      </c>
      <c r="AU54" s="8">
        <v>26.96</v>
      </c>
      <c r="AW54" s="205">
        <v>26.96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26.96</v>
      </c>
      <c r="BD54" s="205">
        <v>26.96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26.96</v>
      </c>
      <c r="BL54" s="8">
        <f t="shared" si="21"/>
        <v>26.96</v>
      </c>
      <c r="BM54" s="8">
        <f t="shared" si="22"/>
        <v>26.96</v>
      </c>
      <c r="BN54" s="8">
        <f t="shared" si="23"/>
        <v>26.96</v>
      </c>
      <c r="BO54" s="8">
        <f t="shared" si="24"/>
        <v>26.96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'[3]28'!B57</f>
        <v>320</v>
      </c>
      <c r="C55" s="16">
        <f>'[3]28'!C57</f>
        <v>0</v>
      </c>
      <c r="D55" s="16">
        <f>'[3]28'!D57</f>
        <v>0</v>
      </c>
      <c r="E55" s="16">
        <f>'[3]28'!E57</f>
        <v>0</v>
      </c>
      <c r="F55" s="16">
        <f>'[3]28'!F57</f>
        <v>670</v>
      </c>
      <c r="G55" s="16">
        <f>'[3]28'!G57</f>
        <v>0</v>
      </c>
      <c r="H55" s="17">
        <f t="shared" si="27"/>
        <v>990</v>
      </c>
      <c r="I55" s="15">
        <f>'[3]28'!J57</f>
        <v>270</v>
      </c>
      <c r="J55" s="16">
        <f>'[3]28'!K57</f>
        <v>0</v>
      </c>
      <c r="K55" s="16">
        <f>'[3]28'!L57</f>
        <v>0</v>
      </c>
      <c r="L55" s="16">
        <f>'[3]28'!M57</f>
        <v>0</v>
      </c>
      <c r="M55" s="16">
        <f>'[3]28'!N57</f>
        <v>0</v>
      </c>
      <c r="N55" s="16">
        <f>'[3]28'!O57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26.96</v>
      </c>
      <c r="AE55" s="8">
        <f t="shared" si="11"/>
        <v>26.96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26.96</v>
      </c>
      <c r="AL55" s="8">
        <f t="shared" si="31"/>
        <v>216.07999999999998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216.07999999999998</v>
      </c>
      <c r="AT55" s="8">
        <v>26.96</v>
      </c>
      <c r="AU55" s="8">
        <v>26.96</v>
      </c>
      <c r="AW55" s="205">
        <v>26.96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26.96</v>
      </c>
      <c r="BD55" s="205">
        <v>26.96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26.96</v>
      </c>
      <c r="BL55" s="8">
        <f t="shared" si="21"/>
        <v>26.96</v>
      </c>
      <c r="BM55" s="8">
        <f t="shared" si="22"/>
        <v>26.96</v>
      </c>
      <c r="BN55" s="8">
        <f t="shared" si="23"/>
        <v>26.96</v>
      </c>
      <c r="BO55" s="8">
        <f t="shared" si="24"/>
        <v>26.96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'[3]28'!B58</f>
        <v>320</v>
      </c>
      <c r="C56" s="16">
        <f>'[3]28'!C58</f>
        <v>0</v>
      </c>
      <c r="D56" s="16">
        <f>'[3]28'!D58</f>
        <v>0</v>
      </c>
      <c r="E56" s="16">
        <f>'[3]28'!E58</f>
        <v>0</v>
      </c>
      <c r="F56" s="16">
        <f>'[3]28'!F58</f>
        <v>670</v>
      </c>
      <c r="G56" s="16">
        <f>'[3]28'!G58</f>
        <v>0</v>
      </c>
      <c r="H56" s="17">
        <f t="shared" si="27"/>
        <v>990</v>
      </c>
      <c r="I56" s="15">
        <f>'[3]28'!J58</f>
        <v>270</v>
      </c>
      <c r="J56" s="16">
        <f>'[3]28'!K58</f>
        <v>0</v>
      </c>
      <c r="K56" s="16">
        <f>'[3]28'!L58</f>
        <v>0</v>
      </c>
      <c r="L56" s="16">
        <f>'[3]28'!M58</f>
        <v>0</v>
      </c>
      <c r="M56" s="16">
        <f>'[3]28'!N58</f>
        <v>0</v>
      </c>
      <c r="N56" s="16">
        <f>'[3]28'!O58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26.96</v>
      </c>
      <c r="AE56" s="8">
        <f t="shared" si="11"/>
        <v>26.96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26.96</v>
      </c>
      <c r="AL56" s="8">
        <f t="shared" si="31"/>
        <v>216.07999999999998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216.07999999999998</v>
      </c>
      <c r="AT56" s="8">
        <v>26.96</v>
      </c>
      <c r="AU56" s="8">
        <v>26.96</v>
      </c>
      <c r="AW56" s="205">
        <v>26.96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26.96</v>
      </c>
      <c r="BD56" s="205">
        <v>26.96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26.96</v>
      </c>
      <c r="BL56" s="8">
        <f t="shared" si="21"/>
        <v>26.96</v>
      </c>
      <c r="BM56" s="8">
        <f t="shared" si="22"/>
        <v>26.96</v>
      </c>
      <c r="BN56" s="8">
        <f t="shared" si="23"/>
        <v>26.96</v>
      </c>
      <c r="BO56" s="8">
        <f t="shared" si="24"/>
        <v>26.96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'[3]28'!B59</f>
        <v>320</v>
      </c>
      <c r="C57" s="16">
        <f>'[3]28'!C59</f>
        <v>0</v>
      </c>
      <c r="D57" s="16">
        <f>'[3]28'!D59</f>
        <v>0</v>
      </c>
      <c r="E57" s="16">
        <f>'[3]28'!E59</f>
        <v>0</v>
      </c>
      <c r="F57" s="16">
        <f>'[3]28'!F59</f>
        <v>670</v>
      </c>
      <c r="G57" s="16">
        <f>'[3]28'!G59</f>
        <v>0</v>
      </c>
      <c r="H57" s="17">
        <f t="shared" si="27"/>
        <v>990</v>
      </c>
      <c r="I57" s="15">
        <f>'[3]28'!J59</f>
        <v>270</v>
      </c>
      <c r="J57" s="16">
        <f>'[3]28'!K59</f>
        <v>0</v>
      </c>
      <c r="K57" s="16">
        <f>'[3]28'!L59</f>
        <v>0</v>
      </c>
      <c r="L57" s="16">
        <f>'[3]28'!M59</f>
        <v>0</v>
      </c>
      <c r="M57" s="16">
        <f>'[3]28'!N59</f>
        <v>0</v>
      </c>
      <c r="N57" s="16">
        <f>'[3]28'!O59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26.96</v>
      </c>
      <c r="AE57" s="8">
        <f t="shared" si="11"/>
        <v>26.96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26.96</v>
      </c>
      <c r="AL57" s="8">
        <f t="shared" si="31"/>
        <v>216.07999999999998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216.07999999999998</v>
      </c>
      <c r="AT57" s="8">
        <v>26.96</v>
      </c>
      <c r="AU57" s="8">
        <v>26.96</v>
      </c>
      <c r="AW57" s="205">
        <v>26.96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26.96</v>
      </c>
      <c r="BD57" s="205">
        <v>26.96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26.96</v>
      </c>
      <c r="BL57" s="8">
        <f t="shared" si="21"/>
        <v>26.96</v>
      </c>
      <c r="BM57" s="8">
        <f t="shared" si="22"/>
        <v>26.96</v>
      </c>
      <c r="BN57" s="8">
        <f t="shared" si="23"/>
        <v>26.96</v>
      </c>
      <c r="BO57" s="8">
        <f t="shared" si="24"/>
        <v>26.96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'[3]28'!B60</f>
        <v>320</v>
      </c>
      <c r="C58" s="16">
        <f>'[3]28'!C60</f>
        <v>0</v>
      </c>
      <c r="D58" s="16">
        <f>'[3]28'!D60</f>
        <v>0</v>
      </c>
      <c r="E58" s="16">
        <f>'[3]28'!E60</f>
        <v>0</v>
      </c>
      <c r="F58" s="16">
        <f>'[3]28'!F60</f>
        <v>670</v>
      </c>
      <c r="G58" s="16">
        <f>'[3]28'!G60</f>
        <v>0</v>
      </c>
      <c r="H58" s="17">
        <f t="shared" si="27"/>
        <v>990</v>
      </c>
      <c r="I58" s="15">
        <f>'[3]28'!J60</f>
        <v>270</v>
      </c>
      <c r="J58" s="16">
        <f>'[3]28'!K60</f>
        <v>0</v>
      </c>
      <c r="K58" s="16">
        <f>'[3]28'!L60</f>
        <v>0</v>
      </c>
      <c r="L58" s="16">
        <f>'[3]28'!M60</f>
        <v>0</v>
      </c>
      <c r="M58" s="16">
        <f>'[3]28'!N60</f>
        <v>0</v>
      </c>
      <c r="N58" s="16">
        <f>'[3]28'!O60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26.96</v>
      </c>
      <c r="AE58" s="8">
        <f t="shared" si="11"/>
        <v>26.96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26.96</v>
      </c>
      <c r="AL58" s="8">
        <f t="shared" si="31"/>
        <v>216.07999999999998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216.07999999999998</v>
      </c>
      <c r="AT58" s="8">
        <v>26.96</v>
      </c>
      <c r="AU58" s="8">
        <v>26.96</v>
      </c>
      <c r="AW58" s="205">
        <v>26.96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26.96</v>
      </c>
      <c r="BD58" s="205">
        <v>26.96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26.96</v>
      </c>
      <c r="BL58" s="8">
        <f t="shared" si="21"/>
        <v>26.96</v>
      </c>
      <c r="BM58" s="8">
        <f t="shared" si="22"/>
        <v>26.96</v>
      </c>
      <c r="BN58" s="8">
        <f t="shared" si="23"/>
        <v>26.96</v>
      </c>
      <c r="BO58" s="8">
        <f t="shared" si="24"/>
        <v>26.96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'[3]28'!B61</f>
        <v>320</v>
      </c>
      <c r="C59" s="16">
        <f>'[3]28'!C61</f>
        <v>0</v>
      </c>
      <c r="D59" s="16">
        <f>'[3]28'!D61</f>
        <v>0</v>
      </c>
      <c r="E59" s="16">
        <f>'[3]28'!E61</f>
        <v>0</v>
      </c>
      <c r="F59" s="16">
        <f>'[3]28'!F61</f>
        <v>670</v>
      </c>
      <c r="G59" s="16">
        <f>'[3]28'!G61</f>
        <v>0</v>
      </c>
      <c r="H59" s="17">
        <f t="shared" si="27"/>
        <v>990</v>
      </c>
      <c r="I59" s="15">
        <f>'[3]28'!J61</f>
        <v>270</v>
      </c>
      <c r="J59" s="16">
        <f>'[3]28'!K61</f>
        <v>0</v>
      </c>
      <c r="K59" s="16">
        <f>'[3]28'!L61</f>
        <v>0</v>
      </c>
      <c r="L59" s="16">
        <f>'[3]28'!M61</f>
        <v>0</v>
      </c>
      <c r="M59" s="16">
        <f>'[3]28'!N61</f>
        <v>0</v>
      </c>
      <c r="N59" s="16">
        <f>'[3]28'!O61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26.96</v>
      </c>
      <c r="AE59" s="8">
        <f t="shared" si="11"/>
        <v>26.96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26.96</v>
      </c>
      <c r="AL59" s="8">
        <f t="shared" si="31"/>
        <v>216.07999999999998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216.07999999999998</v>
      </c>
      <c r="AT59" s="8">
        <v>26.96</v>
      </c>
      <c r="AU59" s="8">
        <v>26.96</v>
      </c>
      <c r="AW59" s="205">
        <v>26.96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26.96</v>
      </c>
      <c r="BD59" s="205">
        <v>26.96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26.96</v>
      </c>
      <c r="BL59" s="8">
        <f t="shared" si="21"/>
        <v>26.96</v>
      </c>
      <c r="BM59" s="8">
        <f t="shared" si="22"/>
        <v>26.96</v>
      </c>
      <c r="BN59" s="8">
        <f t="shared" si="23"/>
        <v>26.96</v>
      </c>
      <c r="BO59" s="8">
        <f t="shared" si="24"/>
        <v>26.96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'[3]28'!B62</f>
        <v>320</v>
      </c>
      <c r="C60" s="16">
        <f>'[3]28'!C62</f>
        <v>0</v>
      </c>
      <c r="D60" s="16">
        <f>'[3]28'!D62</f>
        <v>0</v>
      </c>
      <c r="E60" s="16">
        <f>'[3]28'!E62</f>
        <v>0</v>
      </c>
      <c r="F60" s="16">
        <f>'[3]28'!F62</f>
        <v>670</v>
      </c>
      <c r="G60" s="16">
        <f>'[3]28'!G62</f>
        <v>0</v>
      </c>
      <c r="H60" s="17">
        <f t="shared" si="27"/>
        <v>990</v>
      </c>
      <c r="I60" s="15">
        <f>'[3]28'!J62</f>
        <v>270</v>
      </c>
      <c r="J60" s="16">
        <f>'[3]28'!K62</f>
        <v>0</v>
      </c>
      <c r="K60" s="16">
        <f>'[3]28'!L62</f>
        <v>0</v>
      </c>
      <c r="L60" s="16">
        <f>'[3]28'!M62</f>
        <v>0</v>
      </c>
      <c r="M60" s="16">
        <f>'[3]28'!N62</f>
        <v>0</v>
      </c>
      <c r="N60" s="16">
        <f>'[3]28'!O62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26.96</v>
      </c>
      <c r="AE60" s="8">
        <f t="shared" si="11"/>
        <v>26.96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26.96</v>
      </c>
      <c r="AL60" s="8">
        <f t="shared" si="31"/>
        <v>216.07999999999998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216.07999999999998</v>
      </c>
      <c r="AT60" s="8">
        <v>26.96</v>
      </c>
      <c r="AU60" s="8">
        <v>26.96</v>
      </c>
      <c r="AW60" s="205">
        <v>26.96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26.96</v>
      </c>
      <c r="BD60" s="205">
        <v>26.96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26.96</v>
      </c>
      <c r="BL60" s="8">
        <f t="shared" si="21"/>
        <v>26.96</v>
      </c>
      <c r="BM60" s="8">
        <f t="shared" si="22"/>
        <v>26.96</v>
      </c>
      <c r="BN60" s="8">
        <f t="shared" si="23"/>
        <v>26.96</v>
      </c>
      <c r="BO60" s="8">
        <f t="shared" si="24"/>
        <v>26.96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'[3]28'!B63</f>
        <v>320</v>
      </c>
      <c r="C61" s="16">
        <f>'[3]28'!C63</f>
        <v>0</v>
      </c>
      <c r="D61" s="16">
        <f>'[3]28'!D63</f>
        <v>0</v>
      </c>
      <c r="E61" s="16">
        <f>'[3]28'!E63</f>
        <v>0</v>
      </c>
      <c r="F61" s="16">
        <f>'[3]28'!F63</f>
        <v>670</v>
      </c>
      <c r="G61" s="16">
        <f>'[3]28'!G63</f>
        <v>0</v>
      </c>
      <c r="H61" s="17">
        <f t="shared" si="27"/>
        <v>990</v>
      </c>
      <c r="I61" s="15">
        <f>'[3]28'!J63</f>
        <v>270</v>
      </c>
      <c r="J61" s="16">
        <f>'[3]28'!K63</f>
        <v>0</v>
      </c>
      <c r="K61" s="16">
        <f>'[3]28'!L63</f>
        <v>0</v>
      </c>
      <c r="L61" s="16">
        <f>'[3]28'!M63</f>
        <v>0</v>
      </c>
      <c r="M61" s="16">
        <f>'[3]28'!N63</f>
        <v>0</v>
      </c>
      <c r="N61" s="16">
        <f>'[3]28'!O63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26.96</v>
      </c>
      <c r="AE61" s="8">
        <f t="shared" si="11"/>
        <v>26.96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26.96</v>
      </c>
      <c r="AL61" s="8">
        <f t="shared" si="31"/>
        <v>216.07999999999998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216.07999999999998</v>
      </c>
      <c r="AT61" s="8">
        <v>26.96</v>
      </c>
      <c r="AU61" s="8">
        <v>26.96</v>
      </c>
      <c r="AW61" s="205">
        <v>26.96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26.96</v>
      </c>
      <c r="BD61" s="205">
        <v>26.96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26.96</v>
      </c>
      <c r="BL61" s="8">
        <f t="shared" si="21"/>
        <v>26.96</v>
      </c>
      <c r="BM61" s="8">
        <f t="shared" si="22"/>
        <v>26.96</v>
      </c>
      <c r="BN61" s="8">
        <f t="shared" si="23"/>
        <v>26.96</v>
      </c>
      <c r="BO61" s="8">
        <f t="shared" si="24"/>
        <v>26.96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'[3]28'!B64</f>
        <v>320</v>
      </c>
      <c r="C62" s="16">
        <f>'[3]28'!C64</f>
        <v>0</v>
      </c>
      <c r="D62" s="16">
        <f>'[3]28'!D64</f>
        <v>0</v>
      </c>
      <c r="E62" s="16">
        <f>'[3]28'!E64</f>
        <v>0</v>
      </c>
      <c r="F62" s="16">
        <f>'[3]28'!F64</f>
        <v>670</v>
      </c>
      <c r="G62" s="16">
        <f>'[3]28'!G64</f>
        <v>0</v>
      </c>
      <c r="H62" s="17">
        <f t="shared" si="27"/>
        <v>990</v>
      </c>
      <c r="I62" s="15">
        <f>'[3]28'!J64</f>
        <v>270</v>
      </c>
      <c r="J62" s="16">
        <f>'[3]28'!K64</f>
        <v>0</v>
      </c>
      <c r="K62" s="16">
        <f>'[3]28'!L64</f>
        <v>0</v>
      </c>
      <c r="L62" s="16">
        <f>'[3]28'!M64</f>
        <v>0</v>
      </c>
      <c r="M62" s="16">
        <f>'[3]28'!N64</f>
        <v>0</v>
      </c>
      <c r="N62" s="16">
        <f>'[3]28'!O64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26.96</v>
      </c>
      <c r="AE62" s="8">
        <f t="shared" si="11"/>
        <v>26.96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26.96</v>
      </c>
      <c r="AL62" s="8">
        <f t="shared" ref="AL62:AN98" si="35">Q62-X62-AE62</f>
        <v>216.07999999999998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216.07999999999998</v>
      </c>
      <c r="AT62" s="8">
        <v>26.96</v>
      </c>
      <c r="AU62" s="8">
        <v>26.96</v>
      </c>
      <c r="AW62" s="205">
        <v>26.96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26.96</v>
      </c>
      <c r="BD62" s="205">
        <v>26.96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26.96</v>
      </c>
      <c r="BL62" s="8">
        <f t="shared" si="21"/>
        <v>26.96</v>
      </c>
      <c r="BM62" s="8">
        <f t="shared" si="22"/>
        <v>26.96</v>
      </c>
      <c r="BN62" s="8">
        <f t="shared" si="23"/>
        <v>26.96</v>
      </c>
      <c r="BO62" s="8">
        <f t="shared" si="24"/>
        <v>26.96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'[3]28'!B65</f>
        <v>320</v>
      </c>
      <c r="C63" s="16">
        <f>'[3]28'!C65</f>
        <v>0</v>
      </c>
      <c r="D63" s="16">
        <f>'[3]28'!D65</f>
        <v>0</v>
      </c>
      <c r="E63" s="16">
        <f>'[3]28'!E65</f>
        <v>0</v>
      </c>
      <c r="F63" s="16">
        <f>'[3]28'!F65</f>
        <v>670</v>
      </c>
      <c r="G63" s="16">
        <f>'[3]28'!G65</f>
        <v>0</v>
      </c>
      <c r="H63" s="17">
        <f t="shared" si="27"/>
        <v>990</v>
      </c>
      <c r="I63" s="15">
        <f>'[3]28'!J65</f>
        <v>270</v>
      </c>
      <c r="J63" s="16">
        <f>'[3]28'!K65</f>
        <v>0</v>
      </c>
      <c r="K63" s="16">
        <f>'[3]28'!L65</f>
        <v>0</v>
      </c>
      <c r="L63" s="16">
        <f>'[3]28'!M65</f>
        <v>0</v>
      </c>
      <c r="M63" s="16">
        <f>'[3]28'!N65</f>
        <v>0</v>
      </c>
      <c r="N63" s="16">
        <f>'[3]28'!O65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26.96</v>
      </c>
      <c r="AE63" s="8">
        <f t="shared" si="11"/>
        <v>26.96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26.96</v>
      </c>
      <c r="AL63" s="8">
        <f t="shared" si="35"/>
        <v>216.07999999999998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216.07999999999998</v>
      </c>
      <c r="AT63" s="8">
        <v>26.96</v>
      </c>
      <c r="AU63" s="8">
        <v>26.96</v>
      </c>
      <c r="AW63" s="205">
        <v>26.96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26.96</v>
      </c>
      <c r="BD63" s="205">
        <v>26.96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26.96</v>
      </c>
      <c r="BL63" s="8">
        <f t="shared" si="21"/>
        <v>26.96</v>
      </c>
      <c r="BM63" s="8">
        <f t="shared" si="22"/>
        <v>26.96</v>
      </c>
      <c r="BN63" s="8">
        <f t="shared" si="23"/>
        <v>26.96</v>
      </c>
      <c r="BO63" s="8">
        <f t="shared" si="24"/>
        <v>26.96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'[3]28'!B66</f>
        <v>320</v>
      </c>
      <c r="C64" s="16">
        <f>'[3]28'!C66</f>
        <v>0</v>
      </c>
      <c r="D64" s="16">
        <f>'[3]28'!D66</f>
        <v>0</v>
      </c>
      <c r="E64" s="16">
        <f>'[3]28'!E66</f>
        <v>0</v>
      </c>
      <c r="F64" s="16">
        <f>'[3]28'!F66</f>
        <v>670</v>
      </c>
      <c r="G64" s="16">
        <f>'[3]28'!G66</f>
        <v>0</v>
      </c>
      <c r="H64" s="17">
        <f t="shared" si="27"/>
        <v>990</v>
      </c>
      <c r="I64" s="15">
        <f>'[3]28'!J66</f>
        <v>270</v>
      </c>
      <c r="J64" s="16">
        <f>'[3]28'!K66</f>
        <v>0</v>
      </c>
      <c r="K64" s="16">
        <f>'[3]28'!L66</f>
        <v>0</v>
      </c>
      <c r="L64" s="16">
        <f>'[3]28'!M66</f>
        <v>0</v>
      </c>
      <c r="M64" s="16">
        <f>'[3]28'!N66</f>
        <v>0</v>
      </c>
      <c r="N64" s="16">
        <f>'[3]28'!O66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26.96</v>
      </c>
      <c r="AE64" s="8">
        <f t="shared" si="11"/>
        <v>26.96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26.96</v>
      </c>
      <c r="AL64" s="8">
        <f t="shared" si="35"/>
        <v>216.07999999999998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216.07999999999998</v>
      </c>
      <c r="AT64" s="8">
        <v>26.96</v>
      </c>
      <c r="AU64" s="8">
        <v>26.96</v>
      </c>
      <c r="AW64" s="205">
        <v>26.96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26.96</v>
      </c>
      <c r="BD64" s="205">
        <v>26.96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26.96</v>
      </c>
      <c r="BL64" s="8">
        <f t="shared" si="21"/>
        <v>26.96</v>
      </c>
      <c r="BM64" s="8">
        <f t="shared" si="22"/>
        <v>26.96</v>
      </c>
      <c r="BN64" s="8">
        <f t="shared" si="23"/>
        <v>26.96</v>
      </c>
      <c r="BO64" s="8">
        <f t="shared" si="24"/>
        <v>26.96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'[3]28'!B67</f>
        <v>320</v>
      </c>
      <c r="C65" s="16">
        <f>'[3]28'!C67</f>
        <v>0</v>
      </c>
      <c r="D65" s="16">
        <f>'[3]28'!D67</f>
        <v>0</v>
      </c>
      <c r="E65" s="16">
        <f>'[3]28'!E67</f>
        <v>0</v>
      </c>
      <c r="F65" s="16">
        <f>'[3]28'!F67</f>
        <v>670</v>
      </c>
      <c r="G65" s="16">
        <f>'[3]28'!G67</f>
        <v>0</v>
      </c>
      <c r="H65" s="17">
        <f t="shared" si="27"/>
        <v>990</v>
      </c>
      <c r="I65" s="15">
        <f>'[3]28'!J67</f>
        <v>270</v>
      </c>
      <c r="J65" s="16">
        <f>'[3]28'!K67</f>
        <v>0</v>
      </c>
      <c r="K65" s="16">
        <f>'[3]28'!L67</f>
        <v>0</v>
      </c>
      <c r="L65" s="16">
        <f>'[3]28'!M67</f>
        <v>0</v>
      </c>
      <c r="M65" s="16">
        <f>'[3]28'!N67</f>
        <v>0</v>
      </c>
      <c r="N65" s="16">
        <f>'[3]28'!O67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26.96</v>
      </c>
      <c r="AE65" s="8">
        <f t="shared" si="11"/>
        <v>26.96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26.96</v>
      </c>
      <c r="AL65" s="8">
        <f t="shared" si="35"/>
        <v>216.07999999999998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216.07999999999998</v>
      </c>
      <c r="AT65" s="8">
        <v>26.96</v>
      </c>
      <c r="AU65" s="8">
        <v>26.96</v>
      </c>
      <c r="AW65" s="205">
        <v>26.96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26.96</v>
      </c>
      <c r="BD65" s="205">
        <v>26.96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26.96</v>
      </c>
      <c r="BL65" s="8">
        <f t="shared" si="21"/>
        <v>26.96</v>
      </c>
      <c r="BM65" s="8">
        <f t="shared" si="22"/>
        <v>26.96</v>
      </c>
      <c r="BN65" s="8">
        <f t="shared" si="23"/>
        <v>26.96</v>
      </c>
      <c r="BO65" s="8">
        <f t="shared" si="24"/>
        <v>26.96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'[3]28'!B68</f>
        <v>320</v>
      </c>
      <c r="C66" s="16">
        <f>'[3]28'!C68</f>
        <v>0</v>
      </c>
      <c r="D66" s="16">
        <f>'[3]28'!D68</f>
        <v>0</v>
      </c>
      <c r="E66" s="16">
        <f>'[3]28'!E68</f>
        <v>0</v>
      </c>
      <c r="F66" s="16">
        <f>'[3]28'!F68</f>
        <v>670</v>
      </c>
      <c r="G66" s="16">
        <f>'[3]28'!G68</f>
        <v>0</v>
      </c>
      <c r="H66" s="17">
        <f t="shared" si="27"/>
        <v>990</v>
      </c>
      <c r="I66" s="15">
        <f>'[3]28'!J68</f>
        <v>270</v>
      </c>
      <c r="J66" s="16">
        <f>'[3]28'!K68</f>
        <v>0</v>
      </c>
      <c r="K66" s="16">
        <f>'[3]28'!L68</f>
        <v>0</v>
      </c>
      <c r="L66" s="16">
        <f>'[3]28'!M68</f>
        <v>0</v>
      </c>
      <c r="M66" s="16">
        <f>'[3]28'!N68</f>
        <v>0</v>
      </c>
      <c r="N66" s="16">
        <f>'[3]28'!O68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26.96</v>
      </c>
      <c r="AE66" s="8">
        <f t="shared" si="11"/>
        <v>26.96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26.96</v>
      </c>
      <c r="AL66" s="8">
        <f t="shared" si="35"/>
        <v>216.07999999999998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216.07999999999998</v>
      </c>
      <c r="AT66" s="8">
        <v>26.96</v>
      </c>
      <c r="AU66" s="8">
        <v>26.96</v>
      </c>
      <c r="AW66" s="205">
        <v>26.96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26.96</v>
      </c>
      <c r="BD66" s="205">
        <v>26.96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26.96</v>
      </c>
      <c r="BL66" s="8">
        <f t="shared" si="21"/>
        <v>26.96</v>
      </c>
      <c r="BM66" s="8">
        <f t="shared" si="22"/>
        <v>26.96</v>
      </c>
      <c r="BN66" s="8">
        <f t="shared" si="23"/>
        <v>26.96</v>
      </c>
      <c r="BO66" s="8">
        <f t="shared" si="24"/>
        <v>26.96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'[3]28'!B69</f>
        <v>320</v>
      </c>
      <c r="C67" s="16">
        <f>'[3]28'!C69</f>
        <v>0</v>
      </c>
      <c r="D67" s="16">
        <f>'[3]28'!D69</f>
        <v>0</v>
      </c>
      <c r="E67" s="16">
        <f>'[3]28'!E69</f>
        <v>0</v>
      </c>
      <c r="F67" s="16">
        <f>'[3]28'!F69</f>
        <v>670</v>
      </c>
      <c r="G67" s="16">
        <f>'[3]28'!G69</f>
        <v>0</v>
      </c>
      <c r="H67" s="17">
        <f t="shared" si="27"/>
        <v>990</v>
      </c>
      <c r="I67" s="15">
        <f>'[3]28'!J69</f>
        <v>270</v>
      </c>
      <c r="J67" s="16">
        <f>'[3]28'!K69</f>
        <v>0</v>
      </c>
      <c r="K67" s="16">
        <f>'[3]28'!L69</f>
        <v>0</v>
      </c>
      <c r="L67" s="16">
        <f>'[3]28'!M69</f>
        <v>0</v>
      </c>
      <c r="M67" s="16">
        <f>'[3]28'!N69</f>
        <v>0</v>
      </c>
      <c r="N67" s="16">
        <f>'[3]28'!O69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26.96</v>
      </c>
      <c r="AE67" s="8">
        <f t="shared" si="11"/>
        <v>26.96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26.96</v>
      </c>
      <c r="AL67" s="8">
        <f t="shared" si="35"/>
        <v>216.07999999999998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216.07999999999998</v>
      </c>
      <c r="AT67" s="8">
        <v>26.96</v>
      </c>
      <c r="AU67" s="8">
        <v>26.96</v>
      </c>
      <c r="AW67" s="205">
        <v>26.96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26.96</v>
      </c>
      <c r="BD67" s="205">
        <v>26.96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26.96</v>
      </c>
      <c r="BL67" s="8">
        <f t="shared" si="21"/>
        <v>26.96</v>
      </c>
      <c r="BM67" s="8">
        <f t="shared" si="22"/>
        <v>26.96</v>
      </c>
      <c r="BN67" s="8">
        <f t="shared" si="23"/>
        <v>26.96</v>
      </c>
      <c r="BO67" s="8">
        <f t="shared" si="24"/>
        <v>26.96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'[3]28'!B70</f>
        <v>320</v>
      </c>
      <c r="C68" s="16">
        <f>'[3]28'!C70</f>
        <v>0</v>
      </c>
      <c r="D68" s="16">
        <f>'[3]28'!D70</f>
        <v>0</v>
      </c>
      <c r="E68" s="16">
        <f>'[3]28'!E70</f>
        <v>0</v>
      </c>
      <c r="F68" s="16">
        <f>'[3]28'!F70</f>
        <v>670</v>
      </c>
      <c r="G68" s="16">
        <f>'[3]28'!G70</f>
        <v>0</v>
      </c>
      <c r="H68" s="17">
        <f t="shared" si="27"/>
        <v>990</v>
      </c>
      <c r="I68" s="15">
        <f>'[3]28'!J70</f>
        <v>270</v>
      </c>
      <c r="J68" s="16">
        <f>'[3]28'!K70</f>
        <v>0</v>
      </c>
      <c r="K68" s="16">
        <f>'[3]28'!L70</f>
        <v>0</v>
      </c>
      <c r="L68" s="16">
        <f>'[3]28'!M70</f>
        <v>0</v>
      </c>
      <c r="M68" s="16">
        <f>'[3]28'!N70</f>
        <v>0</v>
      </c>
      <c r="N68" s="16">
        <f>'[3]28'!O70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26.96</v>
      </c>
      <c r="AE68" s="8">
        <f t="shared" ref="AE68:AE98" si="43">BD68</f>
        <v>26.96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26.96</v>
      </c>
      <c r="AL68" s="8">
        <f t="shared" si="35"/>
        <v>216.07999999999998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216.07999999999998</v>
      </c>
      <c r="AT68" s="8">
        <v>26.96</v>
      </c>
      <c r="AU68" s="8">
        <v>26.96</v>
      </c>
      <c r="AW68" s="205">
        <v>26.96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26.96</v>
      </c>
      <c r="BD68" s="205">
        <v>26.96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26.96</v>
      </c>
      <c r="BL68" s="8">
        <f t="shared" ref="BL68:BL98" si="53">AT68</f>
        <v>26.96</v>
      </c>
      <c r="BM68" s="8">
        <f t="shared" ref="BM68:BM98" si="54">AU68</f>
        <v>26.96</v>
      </c>
      <c r="BN68" s="8">
        <f t="shared" ref="BN68:BN98" si="55">BC68</f>
        <v>26.96</v>
      </c>
      <c r="BO68" s="8">
        <f t="shared" ref="BO68:BO98" si="56">BJ68</f>
        <v>26.96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'[3]28'!B71</f>
        <v>320</v>
      </c>
      <c r="C69" s="16">
        <f>'[3]28'!C71</f>
        <v>0</v>
      </c>
      <c r="D69" s="16">
        <f>'[3]28'!D71</f>
        <v>0</v>
      </c>
      <c r="E69" s="16">
        <f>'[3]28'!E71</f>
        <v>0</v>
      </c>
      <c r="F69" s="16">
        <f>'[3]28'!F71</f>
        <v>670</v>
      </c>
      <c r="G69" s="16">
        <f>'[3]28'!G71</f>
        <v>0</v>
      </c>
      <c r="H69" s="17">
        <f t="shared" ref="H69:H98" si="59">SUM(B69:G69)</f>
        <v>990</v>
      </c>
      <c r="I69" s="15">
        <f>'[3]28'!J71</f>
        <v>270</v>
      </c>
      <c r="J69" s="16">
        <f>'[3]28'!K71</f>
        <v>0</v>
      </c>
      <c r="K69" s="16">
        <f>'[3]28'!L71</f>
        <v>0</v>
      </c>
      <c r="L69" s="16">
        <f>'[3]28'!M71</f>
        <v>0</v>
      </c>
      <c r="M69" s="16">
        <f>'[3]28'!N71</f>
        <v>0</v>
      </c>
      <c r="N69" s="16">
        <f>'[3]28'!O71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26.96</v>
      </c>
      <c r="AE69" s="8">
        <f t="shared" si="43"/>
        <v>26.96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26.96</v>
      </c>
      <c r="AL69" s="8">
        <f t="shared" si="35"/>
        <v>216.07999999999998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216.07999999999998</v>
      </c>
      <c r="AT69" s="8">
        <v>26.96</v>
      </c>
      <c r="AU69" s="8">
        <v>26.96</v>
      </c>
      <c r="AW69" s="205">
        <v>26.96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26.96</v>
      </c>
      <c r="BD69" s="205">
        <v>26.96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26.96</v>
      </c>
      <c r="BL69" s="8">
        <f t="shared" si="53"/>
        <v>26.96</v>
      </c>
      <c r="BM69" s="8">
        <f t="shared" si="54"/>
        <v>26.96</v>
      </c>
      <c r="BN69" s="8">
        <f t="shared" si="55"/>
        <v>26.96</v>
      </c>
      <c r="BO69" s="8">
        <f t="shared" si="56"/>
        <v>26.96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'[3]28'!B72</f>
        <v>320</v>
      </c>
      <c r="C70" s="16">
        <f>'[3]28'!C72</f>
        <v>0</v>
      </c>
      <c r="D70" s="16">
        <f>'[3]28'!D72</f>
        <v>0</v>
      </c>
      <c r="E70" s="16">
        <f>'[3]28'!E72</f>
        <v>0</v>
      </c>
      <c r="F70" s="16">
        <f>'[3]28'!F72</f>
        <v>670</v>
      </c>
      <c r="G70" s="16">
        <f>'[3]28'!G72</f>
        <v>0</v>
      </c>
      <c r="H70" s="17">
        <f t="shared" si="59"/>
        <v>990</v>
      </c>
      <c r="I70" s="15">
        <f>'[3]28'!J72</f>
        <v>270</v>
      </c>
      <c r="J70" s="16">
        <f>'[3]28'!K72</f>
        <v>0</v>
      </c>
      <c r="K70" s="16">
        <f>'[3]28'!L72</f>
        <v>0</v>
      </c>
      <c r="L70" s="16">
        <f>'[3]28'!M72</f>
        <v>0</v>
      </c>
      <c r="M70" s="16">
        <f>'[3]28'!N72</f>
        <v>0</v>
      </c>
      <c r="N70" s="16">
        <f>'[3]28'!O72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26.96</v>
      </c>
      <c r="AE70" s="8">
        <f t="shared" si="43"/>
        <v>26.96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26.96</v>
      </c>
      <c r="AL70" s="8">
        <f t="shared" si="35"/>
        <v>216.07999999999998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216.07999999999998</v>
      </c>
      <c r="AT70" s="8">
        <v>26.96</v>
      </c>
      <c r="AU70" s="8">
        <v>26.96</v>
      </c>
      <c r="AW70" s="205">
        <v>26.96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26.96</v>
      </c>
      <c r="BD70" s="205">
        <v>26.96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26.96</v>
      </c>
      <c r="BL70" s="8">
        <f t="shared" si="53"/>
        <v>26.96</v>
      </c>
      <c r="BM70" s="8">
        <f t="shared" si="54"/>
        <v>26.96</v>
      </c>
      <c r="BN70" s="8">
        <f t="shared" si="55"/>
        <v>26.96</v>
      </c>
      <c r="BO70" s="8">
        <f t="shared" si="56"/>
        <v>26.96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'[3]28'!B73</f>
        <v>320</v>
      </c>
      <c r="C71" s="16">
        <f>'[3]28'!C73</f>
        <v>0</v>
      </c>
      <c r="D71" s="16">
        <f>'[3]28'!D73</f>
        <v>0</v>
      </c>
      <c r="E71" s="16">
        <f>'[3]28'!E73</f>
        <v>0</v>
      </c>
      <c r="F71" s="16">
        <f>'[3]28'!F73</f>
        <v>670</v>
      </c>
      <c r="G71" s="16">
        <f>'[3]28'!G73</f>
        <v>0</v>
      </c>
      <c r="H71" s="17">
        <f t="shared" si="59"/>
        <v>990</v>
      </c>
      <c r="I71" s="15">
        <f>'[3]28'!J73</f>
        <v>270</v>
      </c>
      <c r="J71" s="16">
        <f>'[3]28'!K73</f>
        <v>0</v>
      </c>
      <c r="K71" s="16">
        <f>'[3]28'!L73</f>
        <v>0</v>
      </c>
      <c r="L71" s="16">
        <f>'[3]28'!M73</f>
        <v>0</v>
      </c>
      <c r="M71" s="16">
        <f>'[3]28'!N73</f>
        <v>0</v>
      </c>
      <c r="N71" s="16">
        <f>'[3]28'!O73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26.96</v>
      </c>
      <c r="AE71" s="8">
        <f t="shared" si="43"/>
        <v>26.96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26.96</v>
      </c>
      <c r="AL71" s="8">
        <f t="shared" si="35"/>
        <v>216.07999999999998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216.07999999999998</v>
      </c>
      <c r="AT71" s="8">
        <v>26.96</v>
      </c>
      <c r="AU71" s="8">
        <v>26.96</v>
      </c>
      <c r="AW71" s="205">
        <v>26.96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26.96</v>
      </c>
      <c r="BD71" s="205">
        <v>26.96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26.96</v>
      </c>
      <c r="BL71" s="8">
        <f t="shared" si="53"/>
        <v>26.96</v>
      </c>
      <c r="BM71" s="8">
        <f t="shared" si="54"/>
        <v>26.96</v>
      </c>
      <c r="BN71" s="8">
        <f t="shared" si="55"/>
        <v>26.96</v>
      </c>
      <c r="BO71" s="8">
        <f t="shared" si="56"/>
        <v>26.96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'[3]28'!B74</f>
        <v>320</v>
      </c>
      <c r="C72" s="16">
        <f>'[3]28'!C74</f>
        <v>0</v>
      </c>
      <c r="D72" s="16">
        <f>'[3]28'!D74</f>
        <v>0</v>
      </c>
      <c r="E72" s="16">
        <f>'[3]28'!E74</f>
        <v>0</v>
      </c>
      <c r="F72" s="16">
        <f>'[3]28'!F74</f>
        <v>670</v>
      </c>
      <c r="G72" s="16">
        <f>'[3]28'!G74</f>
        <v>0</v>
      </c>
      <c r="H72" s="17">
        <f t="shared" si="59"/>
        <v>990</v>
      </c>
      <c r="I72" s="15">
        <f>'[3]28'!J74</f>
        <v>270</v>
      </c>
      <c r="J72" s="16">
        <f>'[3]28'!K74</f>
        <v>0</v>
      </c>
      <c r="K72" s="16">
        <f>'[3]28'!L74</f>
        <v>0</v>
      </c>
      <c r="L72" s="16">
        <f>'[3]28'!M74</f>
        <v>0</v>
      </c>
      <c r="M72" s="16">
        <f>'[3]28'!N74</f>
        <v>0</v>
      </c>
      <c r="N72" s="16">
        <f>'[3]28'!O74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26.96</v>
      </c>
      <c r="AE72" s="8">
        <f t="shared" si="43"/>
        <v>26.96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26.96</v>
      </c>
      <c r="AL72" s="8">
        <f t="shared" si="35"/>
        <v>216.07999999999998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216.07999999999998</v>
      </c>
      <c r="AT72" s="8">
        <v>26.96</v>
      </c>
      <c r="AU72" s="8">
        <v>26.96</v>
      </c>
      <c r="AW72" s="205">
        <v>26.96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26.96</v>
      </c>
      <c r="BD72" s="205">
        <v>26.96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26.96</v>
      </c>
      <c r="BL72" s="8">
        <f t="shared" si="53"/>
        <v>26.96</v>
      </c>
      <c r="BM72" s="8">
        <f t="shared" si="54"/>
        <v>26.96</v>
      </c>
      <c r="BN72" s="8">
        <f t="shared" si="55"/>
        <v>26.96</v>
      </c>
      <c r="BO72" s="8">
        <f t="shared" si="56"/>
        <v>26.96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'[3]28'!B75</f>
        <v>320</v>
      </c>
      <c r="C73" s="16">
        <f>'[3]28'!C75</f>
        <v>0</v>
      </c>
      <c r="D73" s="16">
        <f>'[3]28'!D75</f>
        <v>0</v>
      </c>
      <c r="E73" s="16">
        <f>'[3]28'!E75</f>
        <v>0</v>
      </c>
      <c r="F73" s="16">
        <f>'[3]28'!F75</f>
        <v>670</v>
      </c>
      <c r="G73" s="16">
        <f>'[3]28'!G75</f>
        <v>0</v>
      </c>
      <c r="H73" s="17">
        <f t="shared" si="59"/>
        <v>990</v>
      </c>
      <c r="I73" s="15">
        <f>'[3]28'!J75</f>
        <v>270</v>
      </c>
      <c r="J73" s="16">
        <f>'[3]28'!K75</f>
        <v>0</v>
      </c>
      <c r="K73" s="16">
        <f>'[3]28'!L75</f>
        <v>0</v>
      </c>
      <c r="L73" s="16">
        <f>'[3]28'!M75</f>
        <v>0</v>
      </c>
      <c r="M73" s="16">
        <f>'[3]28'!N75</f>
        <v>0</v>
      </c>
      <c r="N73" s="16">
        <f>'[3]28'!O75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26.14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26.14</v>
      </c>
      <c r="AL73" s="8">
        <f t="shared" si="35"/>
        <v>211.86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211.86</v>
      </c>
      <c r="AT73" s="8">
        <v>32</v>
      </c>
      <c r="AU73" s="8">
        <v>26.14</v>
      </c>
      <c r="AW73" s="205">
        <v>32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32</v>
      </c>
      <c r="BD73" s="205">
        <v>26.14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26.14</v>
      </c>
      <c r="BL73" s="8">
        <f t="shared" si="53"/>
        <v>32</v>
      </c>
      <c r="BM73" s="8">
        <f t="shared" si="54"/>
        <v>26.14</v>
      </c>
      <c r="BN73" s="8">
        <f t="shared" si="55"/>
        <v>32</v>
      </c>
      <c r="BO73" s="8">
        <f t="shared" si="56"/>
        <v>26.14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'[3]28'!B76</f>
        <v>320</v>
      </c>
      <c r="C74" s="16">
        <f>'[3]28'!C76</f>
        <v>0</v>
      </c>
      <c r="D74" s="16">
        <f>'[3]28'!D76</f>
        <v>0</v>
      </c>
      <c r="E74" s="16">
        <f>'[3]28'!E76</f>
        <v>0</v>
      </c>
      <c r="F74" s="16">
        <f>'[3]28'!F76</f>
        <v>670</v>
      </c>
      <c r="G74" s="16">
        <f>'[3]28'!G76</f>
        <v>0</v>
      </c>
      <c r="H74" s="17">
        <f t="shared" si="59"/>
        <v>990</v>
      </c>
      <c r="I74" s="15">
        <f>'[3]28'!J76</f>
        <v>270</v>
      </c>
      <c r="J74" s="16">
        <f>'[3]28'!K76</f>
        <v>0</v>
      </c>
      <c r="K74" s="16">
        <f>'[3]28'!L76</f>
        <v>0</v>
      </c>
      <c r="L74" s="16">
        <f>'[3]28'!M76</f>
        <v>0</v>
      </c>
      <c r="M74" s="16">
        <f>'[3]28'!N76</f>
        <v>0</v>
      </c>
      <c r="N74" s="16">
        <f>'[3]28'!O76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26.14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26.14</v>
      </c>
      <c r="AL74" s="8">
        <f t="shared" si="35"/>
        <v>211.86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211.86</v>
      </c>
      <c r="AT74" s="8">
        <v>32</v>
      </c>
      <c r="AU74" s="8">
        <v>26.14</v>
      </c>
      <c r="AW74" s="205">
        <v>32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32</v>
      </c>
      <c r="BD74" s="205">
        <v>26.14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26.14</v>
      </c>
      <c r="BL74" s="8">
        <f t="shared" si="53"/>
        <v>32</v>
      </c>
      <c r="BM74" s="8">
        <f t="shared" si="54"/>
        <v>26.14</v>
      </c>
      <c r="BN74" s="8">
        <f t="shared" si="55"/>
        <v>32</v>
      </c>
      <c r="BO74" s="8">
        <f t="shared" si="56"/>
        <v>26.14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'[3]28'!B77</f>
        <v>320</v>
      </c>
      <c r="C75" s="16">
        <f>'[3]28'!C77</f>
        <v>0</v>
      </c>
      <c r="D75" s="16">
        <f>'[3]28'!D77</f>
        <v>0</v>
      </c>
      <c r="E75" s="16">
        <f>'[3]28'!E77</f>
        <v>0</v>
      </c>
      <c r="F75" s="16">
        <f>'[3]28'!F77</f>
        <v>680</v>
      </c>
      <c r="G75" s="16">
        <f>'[3]28'!G77</f>
        <v>0</v>
      </c>
      <c r="H75" s="17">
        <f t="shared" si="59"/>
        <v>1000</v>
      </c>
      <c r="I75" s="15">
        <f>'[3]28'!J77</f>
        <v>278.60000000000002</v>
      </c>
      <c r="J75" s="16">
        <f>'[3]28'!K77</f>
        <v>0</v>
      </c>
      <c r="K75" s="16">
        <f>'[3]28'!L77</f>
        <v>0</v>
      </c>
      <c r="L75" s="16">
        <f>'[3]28'!M77</f>
        <v>0</v>
      </c>
      <c r="M75" s="16">
        <f>'[3]28'!N77</f>
        <v>0</v>
      </c>
      <c r="N75" s="16">
        <f>'[3]28'!O77</f>
        <v>0</v>
      </c>
      <c r="O75" s="17">
        <f t="shared" si="60"/>
        <v>278.60000000000002</v>
      </c>
      <c r="P75" s="18">
        <f>frq!C75</f>
        <v>1</v>
      </c>
      <c r="Q75" s="15">
        <f t="shared" si="33"/>
        <v>278.60000000000002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278.60000000000002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214.60000000000002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214.60000000000002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'[3]28'!B78</f>
        <v>320</v>
      </c>
      <c r="C76" s="16">
        <f>'[3]28'!C78</f>
        <v>0</v>
      </c>
      <c r="D76" s="16">
        <f>'[3]28'!D78</f>
        <v>0</v>
      </c>
      <c r="E76" s="16">
        <f>'[3]28'!E78</f>
        <v>0</v>
      </c>
      <c r="F76" s="16">
        <f>'[3]28'!F78</f>
        <v>680</v>
      </c>
      <c r="G76" s="16">
        <f>'[3]28'!G78</f>
        <v>0</v>
      </c>
      <c r="H76" s="17">
        <f t="shared" si="59"/>
        <v>1000</v>
      </c>
      <c r="I76" s="15">
        <f>'[3]28'!J78</f>
        <v>278.60000000000002</v>
      </c>
      <c r="J76" s="16">
        <f>'[3]28'!K78</f>
        <v>0</v>
      </c>
      <c r="K76" s="16">
        <f>'[3]28'!L78</f>
        <v>0</v>
      </c>
      <c r="L76" s="16">
        <f>'[3]28'!M78</f>
        <v>0</v>
      </c>
      <c r="M76" s="16">
        <f>'[3]28'!N78</f>
        <v>0</v>
      </c>
      <c r="N76" s="16">
        <f>'[3]28'!O78</f>
        <v>0</v>
      </c>
      <c r="O76" s="17">
        <f t="shared" si="60"/>
        <v>278.60000000000002</v>
      </c>
      <c r="P76" s="18">
        <f>frq!C76</f>
        <v>1</v>
      </c>
      <c r="Q76" s="15">
        <f t="shared" si="33"/>
        <v>278.60000000000002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278.60000000000002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214.60000000000002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214.60000000000002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'[3]28'!B79</f>
        <v>320</v>
      </c>
      <c r="C77" s="16">
        <f>'[3]28'!C79</f>
        <v>0</v>
      </c>
      <c r="D77" s="16">
        <f>'[3]28'!D79</f>
        <v>0</v>
      </c>
      <c r="E77" s="16">
        <f>'[3]28'!E79</f>
        <v>0</v>
      </c>
      <c r="F77" s="16">
        <f>'[3]28'!F79</f>
        <v>680</v>
      </c>
      <c r="G77" s="16">
        <f>'[3]28'!G79</f>
        <v>0</v>
      </c>
      <c r="H77" s="17">
        <f t="shared" si="59"/>
        <v>1000</v>
      </c>
      <c r="I77" s="15">
        <f>'[3]28'!J79</f>
        <v>278.60000000000002</v>
      </c>
      <c r="J77" s="16">
        <f>'[3]28'!K79</f>
        <v>0</v>
      </c>
      <c r="K77" s="16">
        <f>'[3]28'!L79</f>
        <v>0</v>
      </c>
      <c r="L77" s="16">
        <f>'[3]28'!M79</f>
        <v>0</v>
      </c>
      <c r="M77" s="16">
        <f>'[3]28'!N79</f>
        <v>0</v>
      </c>
      <c r="N77" s="16">
        <f>'[3]28'!O79</f>
        <v>0</v>
      </c>
      <c r="O77" s="17">
        <f t="shared" si="60"/>
        <v>278.60000000000002</v>
      </c>
      <c r="P77" s="18">
        <f>frq!C77</f>
        <v>1</v>
      </c>
      <c r="Q77" s="15">
        <f t="shared" si="33"/>
        <v>278.60000000000002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278.60000000000002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214.60000000000002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214.60000000000002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'[3]28'!B80</f>
        <v>320</v>
      </c>
      <c r="C78" s="16">
        <f>'[3]28'!C80</f>
        <v>0</v>
      </c>
      <c r="D78" s="16">
        <f>'[3]28'!D80</f>
        <v>0</v>
      </c>
      <c r="E78" s="16">
        <f>'[3]28'!E80</f>
        <v>0</v>
      </c>
      <c r="F78" s="16">
        <f>'[3]28'!F80</f>
        <v>680</v>
      </c>
      <c r="G78" s="16">
        <f>'[3]28'!G80</f>
        <v>0</v>
      </c>
      <c r="H78" s="17">
        <f t="shared" si="59"/>
        <v>1000</v>
      </c>
      <c r="I78" s="15">
        <f>'[3]28'!J80</f>
        <v>296.20999999999998</v>
      </c>
      <c r="J78" s="16">
        <f>'[3]28'!K80</f>
        <v>0</v>
      </c>
      <c r="K78" s="16">
        <f>'[3]28'!L80</f>
        <v>0</v>
      </c>
      <c r="L78" s="16">
        <f>'[3]28'!M80</f>
        <v>0</v>
      </c>
      <c r="M78" s="16">
        <f>'[3]28'!N80</f>
        <v>0</v>
      </c>
      <c r="N78" s="16">
        <f>'[3]28'!O80</f>
        <v>0</v>
      </c>
      <c r="O78" s="17">
        <f t="shared" si="60"/>
        <v>296.20999999999998</v>
      </c>
      <c r="P78" s="18">
        <f>frq!C78</f>
        <v>1</v>
      </c>
      <c r="Q78" s="15">
        <f t="shared" si="33"/>
        <v>296.20999999999998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296.20999999999998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232.20999999999998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232.20999999999998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'[3]28'!B81</f>
        <v>320</v>
      </c>
      <c r="C79" s="16">
        <f>'[3]28'!C81</f>
        <v>0</v>
      </c>
      <c r="D79" s="16">
        <f>'[3]28'!D81</f>
        <v>0</v>
      </c>
      <c r="E79" s="16">
        <f>'[3]28'!E81</f>
        <v>0</v>
      </c>
      <c r="F79" s="16">
        <f>'[3]28'!F81</f>
        <v>680</v>
      </c>
      <c r="G79" s="16">
        <f>'[3]28'!G81</f>
        <v>0</v>
      </c>
      <c r="H79" s="17">
        <f t="shared" si="59"/>
        <v>1000</v>
      </c>
      <c r="I79" s="15">
        <f>'[3]28'!J81</f>
        <v>296.20999999999998</v>
      </c>
      <c r="J79" s="16">
        <f>'[3]28'!K81</f>
        <v>0</v>
      </c>
      <c r="K79" s="16">
        <f>'[3]28'!L81</f>
        <v>0</v>
      </c>
      <c r="L79" s="16">
        <f>'[3]28'!M81</f>
        <v>0</v>
      </c>
      <c r="M79" s="16">
        <f>'[3]28'!N81</f>
        <v>0</v>
      </c>
      <c r="N79" s="16">
        <f>'[3]28'!O81</f>
        <v>0</v>
      </c>
      <c r="O79" s="17">
        <f t="shared" si="60"/>
        <v>296.20999999999998</v>
      </c>
      <c r="P79" s="18">
        <f>frq!C79</f>
        <v>1</v>
      </c>
      <c r="Q79" s="15">
        <f t="shared" si="33"/>
        <v>296.20999999999998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296.20999999999998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232.20999999999998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232.20999999999998</v>
      </c>
      <c r="AT79" s="8">
        <v>32</v>
      </c>
      <c r="AU79" s="8">
        <v>32</v>
      </c>
      <c r="AW79" s="205">
        <v>32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'[3]28'!B82</f>
        <v>320</v>
      </c>
      <c r="C80" s="16">
        <f>'[3]28'!C82</f>
        <v>0</v>
      </c>
      <c r="D80" s="16">
        <f>'[3]28'!D82</f>
        <v>0</v>
      </c>
      <c r="E80" s="16">
        <f>'[3]28'!E82</f>
        <v>0</v>
      </c>
      <c r="F80" s="16">
        <f>'[3]28'!F82</f>
        <v>680</v>
      </c>
      <c r="G80" s="16">
        <f>'[3]28'!G82</f>
        <v>0</v>
      </c>
      <c r="H80" s="17">
        <f t="shared" si="59"/>
        <v>1000</v>
      </c>
      <c r="I80" s="15">
        <f>'[3]28'!J82</f>
        <v>296.20999999999998</v>
      </c>
      <c r="J80" s="16">
        <f>'[3]28'!K82</f>
        <v>0</v>
      </c>
      <c r="K80" s="16">
        <f>'[3]28'!L82</f>
        <v>0</v>
      </c>
      <c r="L80" s="16">
        <f>'[3]28'!M82</f>
        <v>0</v>
      </c>
      <c r="M80" s="16">
        <f>'[3]28'!N82</f>
        <v>0</v>
      </c>
      <c r="N80" s="16">
        <f>'[3]28'!O82</f>
        <v>0</v>
      </c>
      <c r="O80" s="17">
        <f t="shared" si="60"/>
        <v>296.20999999999998</v>
      </c>
      <c r="P80" s="18">
        <f>frq!C80</f>
        <v>1</v>
      </c>
      <c r="Q80" s="15">
        <f t="shared" si="33"/>
        <v>296.20999999999998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296.20999999999998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232.20999999999998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232.20999999999998</v>
      </c>
      <c r="AT80" s="8">
        <v>32</v>
      </c>
      <c r="AU80" s="8">
        <v>32</v>
      </c>
      <c r="AW80" s="205">
        <v>32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'[3]28'!B83</f>
        <v>320</v>
      </c>
      <c r="C81" s="16">
        <f>'[3]28'!C83</f>
        <v>0</v>
      </c>
      <c r="D81" s="16">
        <f>'[3]28'!D83</f>
        <v>0</v>
      </c>
      <c r="E81" s="16">
        <f>'[3]28'!E83</f>
        <v>0</v>
      </c>
      <c r="F81" s="16">
        <f>'[3]28'!F83</f>
        <v>680</v>
      </c>
      <c r="G81" s="16">
        <f>'[3]28'!G83</f>
        <v>0</v>
      </c>
      <c r="H81" s="17">
        <f t="shared" si="59"/>
        <v>1000</v>
      </c>
      <c r="I81" s="15">
        <f>'[3]28'!J83</f>
        <v>280.60000000000002</v>
      </c>
      <c r="J81" s="16">
        <f>'[3]28'!K83</f>
        <v>0</v>
      </c>
      <c r="K81" s="16">
        <f>'[3]28'!L83</f>
        <v>0</v>
      </c>
      <c r="L81" s="16">
        <f>'[3]28'!M83</f>
        <v>0</v>
      </c>
      <c r="M81" s="16">
        <f>'[3]28'!N83</f>
        <v>0</v>
      </c>
      <c r="N81" s="16">
        <f>'[3]28'!O83</f>
        <v>0</v>
      </c>
      <c r="O81" s="17">
        <f t="shared" si="60"/>
        <v>280.60000000000002</v>
      </c>
      <c r="P81" s="18">
        <f>frq!C81</f>
        <v>1</v>
      </c>
      <c r="Q81" s="15">
        <f t="shared" si="33"/>
        <v>280.60000000000002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280.60000000000002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216.60000000000002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216.60000000000002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'[3]28'!B84</f>
        <v>320</v>
      </c>
      <c r="C82" s="16">
        <f>'[3]28'!C84</f>
        <v>0</v>
      </c>
      <c r="D82" s="16">
        <f>'[3]28'!D84</f>
        <v>0</v>
      </c>
      <c r="E82" s="16">
        <f>'[3]28'!E84</f>
        <v>0</v>
      </c>
      <c r="F82" s="16">
        <f>'[3]28'!F84</f>
        <v>680</v>
      </c>
      <c r="G82" s="16">
        <f>'[3]28'!G84</f>
        <v>0</v>
      </c>
      <c r="H82" s="17">
        <f t="shared" si="59"/>
        <v>1000</v>
      </c>
      <c r="I82" s="15">
        <f>'[3]28'!J84</f>
        <v>280.60000000000002</v>
      </c>
      <c r="J82" s="16">
        <f>'[3]28'!K84</f>
        <v>0</v>
      </c>
      <c r="K82" s="16">
        <f>'[3]28'!L84</f>
        <v>0</v>
      </c>
      <c r="L82" s="16">
        <f>'[3]28'!M84</f>
        <v>0</v>
      </c>
      <c r="M82" s="16">
        <f>'[3]28'!N84</f>
        <v>0</v>
      </c>
      <c r="N82" s="16">
        <f>'[3]28'!O84</f>
        <v>0</v>
      </c>
      <c r="O82" s="17">
        <f t="shared" si="60"/>
        <v>280.60000000000002</v>
      </c>
      <c r="P82" s="18">
        <f>frq!C82</f>
        <v>1</v>
      </c>
      <c r="Q82" s="15">
        <f t="shared" si="33"/>
        <v>280.60000000000002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280.60000000000002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216.60000000000002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216.60000000000002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'[3]28'!B85</f>
        <v>320</v>
      </c>
      <c r="C83" s="16">
        <f>'[3]28'!C85</f>
        <v>0</v>
      </c>
      <c r="D83" s="16">
        <f>'[3]28'!D85</f>
        <v>0</v>
      </c>
      <c r="E83" s="16">
        <f>'[3]28'!E85</f>
        <v>0</v>
      </c>
      <c r="F83" s="16">
        <f>'[3]28'!F85</f>
        <v>680</v>
      </c>
      <c r="G83" s="16">
        <f>'[3]28'!G85</f>
        <v>0</v>
      </c>
      <c r="H83" s="17">
        <f t="shared" si="59"/>
        <v>1000</v>
      </c>
      <c r="I83" s="15">
        <f>'[3]28'!J85</f>
        <v>270</v>
      </c>
      <c r="J83" s="16">
        <f>'[3]28'!K85</f>
        <v>0</v>
      </c>
      <c r="K83" s="16">
        <f>'[3]28'!L85</f>
        <v>0</v>
      </c>
      <c r="L83" s="16">
        <f>'[3]28'!M85</f>
        <v>0</v>
      </c>
      <c r="M83" s="16">
        <f>'[3]28'!N85</f>
        <v>0</v>
      </c>
      <c r="N83" s="16">
        <f>'[3]28'!O85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26.94</v>
      </c>
      <c r="AE83" s="8">
        <f t="shared" si="43"/>
        <v>26.94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26.94</v>
      </c>
      <c r="AL83" s="8">
        <f t="shared" si="35"/>
        <v>216.12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216.12</v>
      </c>
      <c r="AT83" s="8">
        <v>25.48</v>
      </c>
      <c r="AU83" s="8">
        <v>26.99</v>
      </c>
      <c r="AW83" s="205">
        <v>26.94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26.94</v>
      </c>
      <c r="BD83" s="205">
        <v>26.94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26.94</v>
      </c>
      <c r="BL83" s="8">
        <f t="shared" si="53"/>
        <v>25.48</v>
      </c>
      <c r="BM83" s="8">
        <f t="shared" si="54"/>
        <v>26.99</v>
      </c>
      <c r="BN83" s="8">
        <f t="shared" si="55"/>
        <v>26.94</v>
      </c>
      <c r="BO83" s="8">
        <f t="shared" si="56"/>
        <v>26.94</v>
      </c>
      <c r="BP83" s="139">
        <f t="shared" si="57"/>
        <v>-1.4600000000000009</v>
      </c>
      <c r="BQ83" s="139">
        <f t="shared" si="58"/>
        <v>4.9999999999997158E-2</v>
      </c>
    </row>
    <row r="84" spans="1:69">
      <c r="A84" s="8" t="s">
        <v>126</v>
      </c>
      <c r="B84" s="15">
        <f>'[3]28'!B86</f>
        <v>320</v>
      </c>
      <c r="C84" s="16">
        <f>'[3]28'!C86</f>
        <v>0</v>
      </c>
      <c r="D84" s="16">
        <f>'[3]28'!D86</f>
        <v>0</v>
      </c>
      <c r="E84" s="16">
        <f>'[3]28'!E86</f>
        <v>0</v>
      </c>
      <c r="F84" s="16">
        <f>'[3]28'!F86</f>
        <v>680</v>
      </c>
      <c r="G84" s="16">
        <f>'[3]28'!G86</f>
        <v>0</v>
      </c>
      <c r="H84" s="17">
        <f t="shared" si="59"/>
        <v>1000</v>
      </c>
      <c r="I84" s="15">
        <f>'[3]28'!J86</f>
        <v>270</v>
      </c>
      <c r="J84" s="16">
        <f>'[3]28'!K86</f>
        <v>0</v>
      </c>
      <c r="K84" s="16">
        <f>'[3]28'!L86</f>
        <v>0</v>
      </c>
      <c r="L84" s="16">
        <f>'[3]28'!M86</f>
        <v>0</v>
      </c>
      <c r="M84" s="16">
        <f>'[3]28'!N86</f>
        <v>0</v>
      </c>
      <c r="N84" s="16">
        <f>'[3]28'!O86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26.94</v>
      </c>
      <c r="AE84" s="8">
        <f t="shared" si="43"/>
        <v>26.94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26.94</v>
      </c>
      <c r="AL84" s="8">
        <f t="shared" si="35"/>
        <v>216.12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216.12</v>
      </c>
      <c r="AT84" s="8">
        <v>25.48</v>
      </c>
      <c r="AU84" s="8">
        <v>26.99</v>
      </c>
      <c r="AW84" s="205">
        <v>26.94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26.94</v>
      </c>
      <c r="BD84" s="205">
        <v>26.94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26.94</v>
      </c>
      <c r="BL84" s="8">
        <f t="shared" si="53"/>
        <v>25.48</v>
      </c>
      <c r="BM84" s="8">
        <f t="shared" si="54"/>
        <v>26.99</v>
      </c>
      <c r="BN84" s="8">
        <f t="shared" si="55"/>
        <v>26.94</v>
      </c>
      <c r="BO84" s="8">
        <f t="shared" si="56"/>
        <v>26.94</v>
      </c>
      <c r="BP84" s="139">
        <f t="shared" si="57"/>
        <v>-1.4600000000000009</v>
      </c>
      <c r="BQ84" s="139">
        <f t="shared" si="58"/>
        <v>4.9999999999997158E-2</v>
      </c>
    </row>
    <row r="85" spans="1:69">
      <c r="A85" s="8" t="s">
        <v>127</v>
      </c>
      <c r="B85" s="15">
        <f>'[3]28'!B87</f>
        <v>320</v>
      </c>
      <c r="C85" s="16">
        <f>'[3]28'!C87</f>
        <v>0</v>
      </c>
      <c r="D85" s="16">
        <f>'[3]28'!D87</f>
        <v>0</v>
      </c>
      <c r="E85" s="16">
        <f>'[3]28'!E87</f>
        <v>0</v>
      </c>
      <c r="F85" s="16">
        <f>'[3]28'!F87</f>
        <v>680</v>
      </c>
      <c r="G85" s="16">
        <f>'[3]28'!G87</f>
        <v>0</v>
      </c>
      <c r="H85" s="17">
        <f t="shared" si="59"/>
        <v>1000</v>
      </c>
      <c r="I85" s="15">
        <f>'[3]28'!J87</f>
        <v>270</v>
      </c>
      <c r="J85" s="16">
        <f>'[3]28'!K87</f>
        <v>0</v>
      </c>
      <c r="K85" s="16">
        <f>'[3]28'!L87</f>
        <v>0</v>
      </c>
      <c r="L85" s="16">
        <f>'[3]28'!M87</f>
        <v>0</v>
      </c>
      <c r="M85" s="16">
        <f>'[3]28'!N87</f>
        <v>0</v>
      </c>
      <c r="N85" s="16">
        <f>'[3]28'!O87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26.94</v>
      </c>
      <c r="AE85" s="8">
        <f t="shared" si="43"/>
        <v>26.94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26.94</v>
      </c>
      <c r="AL85" s="8">
        <f t="shared" si="35"/>
        <v>216.12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216.12</v>
      </c>
      <c r="AT85" s="8">
        <v>26.94</v>
      </c>
      <c r="AU85" s="8">
        <v>26.94</v>
      </c>
      <c r="AW85" s="205">
        <v>26.94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26.94</v>
      </c>
      <c r="BD85" s="205">
        <v>26.94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26.94</v>
      </c>
      <c r="BL85" s="8">
        <f t="shared" si="53"/>
        <v>26.94</v>
      </c>
      <c r="BM85" s="8">
        <f t="shared" si="54"/>
        <v>26.94</v>
      </c>
      <c r="BN85" s="8">
        <f t="shared" si="55"/>
        <v>26.94</v>
      </c>
      <c r="BO85" s="8">
        <f t="shared" si="56"/>
        <v>26.94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'[3]28'!B88</f>
        <v>320</v>
      </c>
      <c r="C86" s="16">
        <f>'[3]28'!C88</f>
        <v>0</v>
      </c>
      <c r="D86" s="16">
        <f>'[3]28'!D88</f>
        <v>0</v>
      </c>
      <c r="E86" s="16">
        <f>'[3]28'!E88</f>
        <v>0</v>
      </c>
      <c r="F86" s="16">
        <f>'[3]28'!F88</f>
        <v>680</v>
      </c>
      <c r="G86" s="16">
        <f>'[3]28'!G88</f>
        <v>0</v>
      </c>
      <c r="H86" s="17">
        <f t="shared" si="59"/>
        <v>1000</v>
      </c>
      <c r="I86" s="15">
        <f>'[3]28'!J88</f>
        <v>270</v>
      </c>
      <c r="J86" s="16">
        <f>'[3]28'!K88</f>
        <v>0</v>
      </c>
      <c r="K86" s="16">
        <f>'[3]28'!L88</f>
        <v>0</v>
      </c>
      <c r="L86" s="16">
        <f>'[3]28'!M88</f>
        <v>0</v>
      </c>
      <c r="M86" s="16">
        <f>'[3]28'!N88</f>
        <v>0</v>
      </c>
      <c r="N86" s="16">
        <f>'[3]28'!O88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26.94</v>
      </c>
      <c r="AE86" s="8">
        <f t="shared" si="43"/>
        <v>26.94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26.94</v>
      </c>
      <c r="AL86" s="8">
        <f t="shared" si="35"/>
        <v>216.12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216.12</v>
      </c>
      <c r="AT86" s="8">
        <v>26.94</v>
      </c>
      <c r="AU86" s="8">
        <v>26.94</v>
      </c>
      <c r="AW86" s="205">
        <v>26.94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26.94</v>
      </c>
      <c r="BD86" s="205">
        <v>26.94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26.94</v>
      </c>
      <c r="BL86" s="8">
        <f t="shared" si="53"/>
        <v>26.94</v>
      </c>
      <c r="BM86" s="8">
        <f t="shared" si="54"/>
        <v>26.94</v>
      </c>
      <c r="BN86" s="8">
        <f t="shared" si="55"/>
        <v>26.94</v>
      </c>
      <c r="BO86" s="8">
        <f t="shared" si="56"/>
        <v>26.94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'[3]28'!B89</f>
        <v>320</v>
      </c>
      <c r="C87" s="16">
        <f>'[3]28'!C89</f>
        <v>0</v>
      </c>
      <c r="D87" s="16">
        <f>'[3]28'!D89</f>
        <v>0</v>
      </c>
      <c r="E87" s="16">
        <f>'[3]28'!E89</f>
        <v>0</v>
      </c>
      <c r="F87" s="16">
        <f>'[3]28'!F89</f>
        <v>680</v>
      </c>
      <c r="G87" s="16">
        <f>'[3]28'!G89</f>
        <v>0</v>
      </c>
      <c r="H87" s="17">
        <f t="shared" si="59"/>
        <v>1000</v>
      </c>
      <c r="I87" s="15">
        <f>'[3]28'!J89</f>
        <v>270</v>
      </c>
      <c r="J87" s="16">
        <f>'[3]28'!K89</f>
        <v>0</v>
      </c>
      <c r="K87" s="16">
        <f>'[3]28'!L89</f>
        <v>0</v>
      </c>
      <c r="L87" s="16">
        <f>'[3]28'!M89</f>
        <v>0</v>
      </c>
      <c r="M87" s="16">
        <f>'[3]28'!N89</f>
        <v>0</v>
      </c>
      <c r="N87" s="16">
        <f>'[3]28'!O89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26.94</v>
      </c>
      <c r="AE87" s="8">
        <f t="shared" si="43"/>
        <v>26.94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26.94</v>
      </c>
      <c r="AL87" s="8">
        <f t="shared" si="35"/>
        <v>216.12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216.12</v>
      </c>
      <c r="AT87" s="8">
        <v>26.94</v>
      </c>
      <c r="AU87" s="8">
        <v>26.94</v>
      </c>
      <c r="AW87" s="205">
        <v>26.94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26.94</v>
      </c>
      <c r="BD87" s="205">
        <v>26.94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26.94</v>
      </c>
      <c r="BL87" s="8">
        <f t="shared" si="53"/>
        <v>26.94</v>
      </c>
      <c r="BM87" s="8">
        <f t="shared" si="54"/>
        <v>26.94</v>
      </c>
      <c r="BN87" s="8">
        <f t="shared" si="55"/>
        <v>26.94</v>
      </c>
      <c r="BO87" s="8">
        <f t="shared" si="56"/>
        <v>26.94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'[3]28'!B90</f>
        <v>320</v>
      </c>
      <c r="C88" s="16">
        <f>'[3]28'!C90</f>
        <v>0</v>
      </c>
      <c r="D88" s="16">
        <f>'[3]28'!D90</f>
        <v>0</v>
      </c>
      <c r="E88" s="16">
        <f>'[3]28'!E90</f>
        <v>0</v>
      </c>
      <c r="F88" s="16">
        <f>'[3]28'!F90</f>
        <v>680</v>
      </c>
      <c r="G88" s="16">
        <f>'[3]28'!G90</f>
        <v>0</v>
      </c>
      <c r="H88" s="17">
        <f t="shared" si="59"/>
        <v>1000</v>
      </c>
      <c r="I88" s="15">
        <f>'[3]28'!J90</f>
        <v>270</v>
      </c>
      <c r="J88" s="16">
        <f>'[3]28'!K90</f>
        <v>0</v>
      </c>
      <c r="K88" s="16">
        <f>'[3]28'!L90</f>
        <v>0</v>
      </c>
      <c r="L88" s="16">
        <f>'[3]28'!M90</f>
        <v>0</v>
      </c>
      <c r="M88" s="16">
        <f>'[3]28'!N90</f>
        <v>0</v>
      </c>
      <c r="N88" s="16">
        <f>'[3]28'!O90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26.94</v>
      </c>
      <c r="AE88" s="8">
        <f t="shared" si="43"/>
        <v>26.94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26.94</v>
      </c>
      <c r="AL88" s="8">
        <f t="shared" si="35"/>
        <v>216.12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216.12</v>
      </c>
      <c r="AT88" s="8">
        <v>26.94</v>
      </c>
      <c r="AU88" s="8">
        <v>26.94</v>
      </c>
      <c r="AW88" s="205">
        <v>26.94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26.94</v>
      </c>
      <c r="BD88" s="205">
        <v>26.94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26.94</v>
      </c>
      <c r="BL88" s="8">
        <f t="shared" si="53"/>
        <v>26.94</v>
      </c>
      <c r="BM88" s="8">
        <f t="shared" si="54"/>
        <v>26.94</v>
      </c>
      <c r="BN88" s="8">
        <f t="shared" si="55"/>
        <v>26.94</v>
      </c>
      <c r="BO88" s="8">
        <f t="shared" si="56"/>
        <v>26.94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'[3]28'!B91</f>
        <v>320</v>
      </c>
      <c r="C89" s="16">
        <f>'[3]28'!C91</f>
        <v>0</v>
      </c>
      <c r="D89" s="16">
        <f>'[3]28'!D91</f>
        <v>0</v>
      </c>
      <c r="E89" s="16">
        <f>'[3]28'!E91</f>
        <v>0</v>
      </c>
      <c r="F89" s="16">
        <f>'[3]28'!F91</f>
        <v>680</v>
      </c>
      <c r="G89" s="16">
        <f>'[3]28'!G91</f>
        <v>0</v>
      </c>
      <c r="H89" s="17">
        <f t="shared" si="59"/>
        <v>1000</v>
      </c>
      <c r="I89" s="15">
        <f>'[3]28'!J91</f>
        <v>270</v>
      </c>
      <c r="J89" s="16">
        <f>'[3]28'!K91</f>
        <v>0</v>
      </c>
      <c r="K89" s="16">
        <f>'[3]28'!L91</f>
        <v>0</v>
      </c>
      <c r="L89" s="16">
        <f>'[3]28'!M91</f>
        <v>0</v>
      </c>
      <c r="M89" s="16">
        <f>'[3]28'!N91</f>
        <v>0</v>
      </c>
      <c r="N89" s="16">
        <f>'[3]28'!O91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26.94</v>
      </c>
      <c r="AE89" s="8">
        <f t="shared" si="43"/>
        <v>26.94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26.94</v>
      </c>
      <c r="AL89" s="8">
        <f t="shared" si="35"/>
        <v>216.12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216.12</v>
      </c>
      <c r="AT89" s="8">
        <v>26.94</v>
      </c>
      <c r="AU89" s="8">
        <v>26.94</v>
      </c>
      <c r="AW89" s="205">
        <v>26.94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26.94</v>
      </c>
      <c r="BD89" s="205">
        <v>26.94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26.94</v>
      </c>
      <c r="BL89" s="8">
        <f t="shared" si="53"/>
        <v>26.94</v>
      </c>
      <c r="BM89" s="8">
        <f t="shared" si="54"/>
        <v>26.94</v>
      </c>
      <c r="BN89" s="8">
        <f t="shared" si="55"/>
        <v>26.94</v>
      </c>
      <c r="BO89" s="8">
        <f t="shared" si="56"/>
        <v>26.94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'[3]28'!B92</f>
        <v>320</v>
      </c>
      <c r="C90" s="16">
        <f>'[3]28'!C92</f>
        <v>0</v>
      </c>
      <c r="D90" s="16">
        <f>'[3]28'!D92</f>
        <v>0</v>
      </c>
      <c r="E90" s="16">
        <f>'[3]28'!E92</f>
        <v>0</v>
      </c>
      <c r="F90" s="16">
        <f>'[3]28'!F92</f>
        <v>680</v>
      </c>
      <c r="G90" s="16">
        <f>'[3]28'!G92</f>
        <v>0</v>
      </c>
      <c r="H90" s="17">
        <f t="shared" si="59"/>
        <v>1000</v>
      </c>
      <c r="I90" s="15">
        <f>'[3]28'!J92</f>
        <v>270</v>
      </c>
      <c r="J90" s="16">
        <f>'[3]28'!K92</f>
        <v>0</v>
      </c>
      <c r="K90" s="16">
        <f>'[3]28'!L92</f>
        <v>0</v>
      </c>
      <c r="L90" s="16">
        <f>'[3]28'!M92</f>
        <v>0</v>
      </c>
      <c r="M90" s="16">
        <f>'[3]28'!N92</f>
        <v>0</v>
      </c>
      <c r="N90" s="16">
        <f>'[3]28'!O92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26.94</v>
      </c>
      <c r="AE90" s="8">
        <f t="shared" si="43"/>
        <v>26.94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26.94</v>
      </c>
      <c r="AL90" s="8">
        <f t="shared" si="35"/>
        <v>216.12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216.12</v>
      </c>
      <c r="AT90" s="8">
        <v>26.94</v>
      </c>
      <c r="AU90" s="8">
        <v>26.94</v>
      </c>
      <c r="AW90" s="205">
        <v>26.94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26.94</v>
      </c>
      <c r="BD90" s="205">
        <v>26.94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26.94</v>
      </c>
      <c r="BL90" s="8">
        <f t="shared" si="53"/>
        <v>26.94</v>
      </c>
      <c r="BM90" s="8">
        <f t="shared" si="54"/>
        <v>26.94</v>
      </c>
      <c r="BN90" s="8">
        <f t="shared" si="55"/>
        <v>26.94</v>
      </c>
      <c r="BO90" s="8">
        <f t="shared" si="56"/>
        <v>26.94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'[3]28'!B93</f>
        <v>320</v>
      </c>
      <c r="C91" s="16">
        <f>'[3]28'!C93</f>
        <v>0</v>
      </c>
      <c r="D91" s="16">
        <f>'[3]28'!D93</f>
        <v>0</v>
      </c>
      <c r="E91" s="16">
        <f>'[3]28'!E93</f>
        <v>0</v>
      </c>
      <c r="F91" s="16">
        <f>'[3]28'!F93</f>
        <v>680</v>
      </c>
      <c r="G91" s="16">
        <f>'[3]28'!G93</f>
        <v>0</v>
      </c>
      <c r="H91" s="17">
        <f t="shared" si="59"/>
        <v>1000</v>
      </c>
      <c r="I91" s="15">
        <f>'[3]28'!J93</f>
        <v>270</v>
      </c>
      <c r="J91" s="16">
        <f>'[3]28'!K93</f>
        <v>0</v>
      </c>
      <c r="K91" s="16">
        <f>'[3]28'!L93</f>
        <v>0</v>
      </c>
      <c r="L91" s="16">
        <f>'[3]28'!M93</f>
        <v>0</v>
      </c>
      <c r="M91" s="16">
        <f>'[3]28'!N93</f>
        <v>0</v>
      </c>
      <c r="N91" s="16">
        <f>'[3]28'!O93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26.94</v>
      </c>
      <c r="AE91" s="8">
        <f t="shared" si="43"/>
        <v>26.94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26.94</v>
      </c>
      <c r="AL91" s="8">
        <f t="shared" si="35"/>
        <v>216.12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216.12</v>
      </c>
      <c r="AT91" s="8">
        <v>26.94</v>
      </c>
      <c r="AU91" s="8">
        <v>26.94</v>
      </c>
      <c r="AW91" s="205">
        <v>26.94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26.94</v>
      </c>
      <c r="BD91" s="205">
        <v>26.94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26.94</v>
      </c>
      <c r="BL91" s="8">
        <f t="shared" si="53"/>
        <v>26.94</v>
      </c>
      <c r="BM91" s="8">
        <f t="shared" si="54"/>
        <v>26.94</v>
      </c>
      <c r="BN91" s="8">
        <f t="shared" si="55"/>
        <v>26.94</v>
      </c>
      <c r="BO91" s="8">
        <f t="shared" si="56"/>
        <v>26.94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'[3]28'!B94</f>
        <v>320</v>
      </c>
      <c r="C92" s="16">
        <f>'[3]28'!C94</f>
        <v>0</v>
      </c>
      <c r="D92" s="16">
        <f>'[3]28'!D94</f>
        <v>0</v>
      </c>
      <c r="E92" s="16">
        <f>'[3]28'!E94</f>
        <v>0</v>
      </c>
      <c r="F92" s="16">
        <f>'[3]28'!F94</f>
        <v>680</v>
      </c>
      <c r="G92" s="16">
        <f>'[3]28'!G94</f>
        <v>0</v>
      </c>
      <c r="H92" s="17">
        <f t="shared" si="59"/>
        <v>1000</v>
      </c>
      <c r="I92" s="15">
        <f>'[3]28'!J94</f>
        <v>270</v>
      </c>
      <c r="J92" s="16">
        <f>'[3]28'!K94</f>
        <v>0</v>
      </c>
      <c r="K92" s="16">
        <f>'[3]28'!L94</f>
        <v>0</v>
      </c>
      <c r="L92" s="16">
        <f>'[3]28'!M94</f>
        <v>0</v>
      </c>
      <c r="M92" s="16">
        <f>'[3]28'!N94</f>
        <v>0</v>
      </c>
      <c r="N92" s="16">
        <f>'[3]28'!O94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26.94</v>
      </c>
      <c r="AE92" s="8">
        <f t="shared" si="43"/>
        <v>26.94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26.94</v>
      </c>
      <c r="AL92" s="8">
        <f t="shared" si="35"/>
        <v>216.12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216.12</v>
      </c>
      <c r="AT92" s="8">
        <v>26.94</v>
      </c>
      <c r="AU92" s="8">
        <v>26.94</v>
      </c>
      <c r="AW92" s="205">
        <v>26.94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26.94</v>
      </c>
      <c r="BD92" s="205">
        <v>26.94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26.94</v>
      </c>
      <c r="BL92" s="8">
        <f t="shared" si="53"/>
        <v>26.94</v>
      </c>
      <c r="BM92" s="8">
        <f t="shared" si="54"/>
        <v>26.94</v>
      </c>
      <c r="BN92" s="8">
        <f t="shared" si="55"/>
        <v>26.94</v>
      </c>
      <c r="BO92" s="8">
        <f t="shared" si="56"/>
        <v>26.94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'[3]28'!B95</f>
        <v>320</v>
      </c>
      <c r="C93" s="16">
        <f>'[3]28'!C95</f>
        <v>0</v>
      </c>
      <c r="D93" s="16">
        <f>'[3]28'!D95</f>
        <v>0</v>
      </c>
      <c r="E93" s="16">
        <f>'[3]28'!E95</f>
        <v>0</v>
      </c>
      <c r="F93" s="16">
        <f>'[3]28'!F95</f>
        <v>680</v>
      </c>
      <c r="G93" s="16">
        <f>'[3]28'!G95</f>
        <v>0</v>
      </c>
      <c r="H93" s="17">
        <f t="shared" si="59"/>
        <v>1000</v>
      </c>
      <c r="I93" s="15">
        <f>'[3]28'!J95</f>
        <v>270</v>
      </c>
      <c r="J93" s="16">
        <f>'[3]28'!K95</f>
        <v>0</v>
      </c>
      <c r="K93" s="16">
        <f>'[3]28'!L95</f>
        <v>0</v>
      </c>
      <c r="L93" s="16">
        <f>'[3]28'!M95</f>
        <v>0</v>
      </c>
      <c r="M93" s="16">
        <f>'[3]28'!N95</f>
        <v>0</v>
      </c>
      <c r="N93" s="16">
        <f>'[3]28'!O95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26.94</v>
      </c>
      <c r="AE93" s="8">
        <f t="shared" si="43"/>
        <v>26.94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26.94</v>
      </c>
      <c r="AL93" s="8">
        <f t="shared" si="35"/>
        <v>216.12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216.12</v>
      </c>
      <c r="AT93" s="8">
        <v>26.94</v>
      </c>
      <c r="AU93" s="8">
        <v>26.94</v>
      </c>
      <c r="AW93" s="205">
        <v>26.94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26.94</v>
      </c>
      <c r="BD93" s="205">
        <v>26.94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26.94</v>
      </c>
      <c r="BL93" s="8">
        <f t="shared" si="53"/>
        <v>26.94</v>
      </c>
      <c r="BM93" s="8">
        <f t="shared" si="54"/>
        <v>26.94</v>
      </c>
      <c r="BN93" s="8">
        <f t="shared" si="55"/>
        <v>26.94</v>
      </c>
      <c r="BO93" s="8">
        <f t="shared" si="56"/>
        <v>26.94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'[3]28'!B96</f>
        <v>320</v>
      </c>
      <c r="C94" s="16">
        <f>'[3]28'!C96</f>
        <v>0</v>
      </c>
      <c r="D94" s="16">
        <f>'[3]28'!D96</f>
        <v>0</v>
      </c>
      <c r="E94" s="16">
        <f>'[3]28'!E96</f>
        <v>0</v>
      </c>
      <c r="F94" s="16">
        <f>'[3]28'!F96</f>
        <v>680</v>
      </c>
      <c r="G94" s="16">
        <f>'[3]28'!G96</f>
        <v>0</v>
      </c>
      <c r="H94" s="17">
        <f t="shared" si="59"/>
        <v>1000</v>
      </c>
      <c r="I94" s="15">
        <f>'[3]28'!J96</f>
        <v>270</v>
      </c>
      <c r="J94" s="16">
        <f>'[3]28'!K96</f>
        <v>0</v>
      </c>
      <c r="K94" s="16">
        <f>'[3]28'!L96</f>
        <v>0</v>
      </c>
      <c r="L94" s="16">
        <f>'[3]28'!M96</f>
        <v>0</v>
      </c>
      <c r="M94" s="16">
        <f>'[3]28'!N96</f>
        <v>0</v>
      </c>
      <c r="N94" s="16">
        <f>'[3]28'!O96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26.94</v>
      </c>
      <c r="AE94" s="8">
        <f t="shared" si="43"/>
        <v>26.94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26.94</v>
      </c>
      <c r="AL94" s="8">
        <f t="shared" si="35"/>
        <v>216.12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216.12</v>
      </c>
      <c r="AT94" s="8">
        <v>26.94</v>
      </c>
      <c r="AU94" s="8">
        <v>26.94</v>
      </c>
      <c r="AW94" s="205">
        <v>26.94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26.94</v>
      </c>
      <c r="BD94" s="205">
        <v>26.94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26.94</v>
      </c>
      <c r="BL94" s="8">
        <f t="shared" si="53"/>
        <v>26.94</v>
      </c>
      <c r="BM94" s="8">
        <f t="shared" si="54"/>
        <v>26.94</v>
      </c>
      <c r="BN94" s="8">
        <f t="shared" si="55"/>
        <v>26.94</v>
      </c>
      <c r="BO94" s="8">
        <f t="shared" si="56"/>
        <v>26.94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'[3]28'!B97</f>
        <v>320</v>
      </c>
      <c r="C95" s="16">
        <f>'[3]28'!C97</f>
        <v>0</v>
      </c>
      <c r="D95" s="16">
        <f>'[3]28'!D97</f>
        <v>0</v>
      </c>
      <c r="E95" s="16">
        <f>'[3]28'!E97</f>
        <v>0</v>
      </c>
      <c r="F95" s="16">
        <f>'[3]28'!F97</f>
        <v>680</v>
      </c>
      <c r="G95" s="16">
        <f>'[3]28'!G97</f>
        <v>0</v>
      </c>
      <c r="H95" s="17">
        <f t="shared" si="59"/>
        <v>1000</v>
      </c>
      <c r="I95" s="15">
        <f>'[3]28'!J97</f>
        <v>270</v>
      </c>
      <c r="J95" s="16">
        <f>'[3]28'!K97</f>
        <v>0</v>
      </c>
      <c r="K95" s="16">
        <f>'[3]28'!L97</f>
        <v>0</v>
      </c>
      <c r="L95" s="16">
        <f>'[3]28'!M97</f>
        <v>0</v>
      </c>
      <c r="M95" s="16">
        <f>'[3]28'!N97</f>
        <v>0</v>
      </c>
      <c r="N95" s="16">
        <f>'[3]28'!O97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26.94</v>
      </c>
      <c r="AE95" s="8">
        <f t="shared" si="43"/>
        <v>26.94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26.94</v>
      </c>
      <c r="AL95" s="8">
        <f t="shared" si="35"/>
        <v>216.12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216.12</v>
      </c>
      <c r="AT95" s="8">
        <v>26.94</v>
      </c>
      <c r="AU95" s="8">
        <v>26.94</v>
      </c>
      <c r="AW95" s="205">
        <v>26.94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26.94</v>
      </c>
      <c r="BD95" s="205">
        <v>26.94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26.94</v>
      </c>
      <c r="BL95" s="8">
        <f t="shared" si="53"/>
        <v>26.94</v>
      </c>
      <c r="BM95" s="8">
        <f t="shared" si="54"/>
        <v>26.94</v>
      </c>
      <c r="BN95" s="8">
        <f t="shared" si="55"/>
        <v>26.94</v>
      </c>
      <c r="BO95" s="8">
        <f t="shared" si="56"/>
        <v>26.94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'[3]28'!B98</f>
        <v>320</v>
      </c>
      <c r="C96" s="16">
        <f>'[3]28'!C98</f>
        <v>0</v>
      </c>
      <c r="D96" s="16">
        <f>'[3]28'!D98</f>
        <v>0</v>
      </c>
      <c r="E96" s="16">
        <f>'[3]28'!E98</f>
        <v>0</v>
      </c>
      <c r="F96" s="16">
        <f>'[3]28'!F98</f>
        <v>680</v>
      </c>
      <c r="G96" s="16">
        <f>'[3]28'!G98</f>
        <v>0</v>
      </c>
      <c r="H96" s="17">
        <f t="shared" si="59"/>
        <v>1000</v>
      </c>
      <c r="I96" s="15">
        <f>'[3]28'!J98</f>
        <v>270</v>
      </c>
      <c r="J96" s="16">
        <f>'[3]28'!K98</f>
        <v>0</v>
      </c>
      <c r="K96" s="16">
        <f>'[3]28'!L98</f>
        <v>0</v>
      </c>
      <c r="L96" s="16">
        <f>'[3]28'!M98</f>
        <v>0</v>
      </c>
      <c r="M96" s="16">
        <f>'[3]28'!N98</f>
        <v>0</v>
      </c>
      <c r="N96" s="16">
        <f>'[3]28'!O98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26.94</v>
      </c>
      <c r="AE96" s="8">
        <f t="shared" si="43"/>
        <v>26.94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26.94</v>
      </c>
      <c r="AL96" s="8">
        <f t="shared" si="35"/>
        <v>216.12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216.12</v>
      </c>
      <c r="AT96" s="8">
        <v>26.94</v>
      </c>
      <c r="AU96" s="8">
        <v>26.94</v>
      </c>
      <c r="AW96" s="205">
        <v>26.94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26.94</v>
      </c>
      <c r="BD96" s="205">
        <v>26.94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26.94</v>
      </c>
      <c r="BL96" s="8">
        <f t="shared" si="53"/>
        <v>26.94</v>
      </c>
      <c r="BM96" s="8">
        <f t="shared" si="54"/>
        <v>26.94</v>
      </c>
      <c r="BN96" s="8">
        <f t="shared" si="55"/>
        <v>26.94</v>
      </c>
      <c r="BO96" s="8">
        <f t="shared" si="56"/>
        <v>26.94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'[3]28'!B99</f>
        <v>320</v>
      </c>
      <c r="C97" s="16">
        <f>'[3]28'!C99</f>
        <v>0</v>
      </c>
      <c r="D97" s="16">
        <f>'[3]28'!D99</f>
        <v>0</v>
      </c>
      <c r="E97" s="16">
        <f>'[3]28'!E99</f>
        <v>0</v>
      </c>
      <c r="F97" s="16">
        <f>'[3]28'!F99</f>
        <v>680</v>
      </c>
      <c r="G97" s="16">
        <f>'[3]28'!G99</f>
        <v>0</v>
      </c>
      <c r="H97" s="17">
        <f t="shared" si="59"/>
        <v>1000</v>
      </c>
      <c r="I97" s="15">
        <f>'[3]28'!J99</f>
        <v>270</v>
      </c>
      <c r="J97" s="16">
        <f>'[3]28'!K99</f>
        <v>0</v>
      </c>
      <c r="K97" s="16">
        <f>'[3]28'!L99</f>
        <v>0</v>
      </c>
      <c r="L97" s="16">
        <f>'[3]28'!M99</f>
        <v>0</v>
      </c>
      <c r="M97" s="16">
        <f>'[3]28'!N99</f>
        <v>0</v>
      </c>
      <c r="N97" s="16">
        <f>'[3]28'!O99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26.94</v>
      </c>
      <c r="AE97" s="8">
        <f t="shared" si="43"/>
        <v>26.94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26.94</v>
      </c>
      <c r="AL97" s="8">
        <f t="shared" si="35"/>
        <v>216.12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216.12</v>
      </c>
      <c r="AT97" s="8">
        <v>26.94</v>
      </c>
      <c r="AU97" s="8">
        <v>26.94</v>
      </c>
      <c r="AW97" s="205">
        <v>26.94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26.94</v>
      </c>
      <c r="BD97" s="205">
        <v>26.94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26.94</v>
      </c>
      <c r="BL97" s="8">
        <f t="shared" si="53"/>
        <v>26.94</v>
      </c>
      <c r="BM97" s="8">
        <f t="shared" si="54"/>
        <v>26.94</v>
      </c>
      <c r="BN97" s="8">
        <f t="shared" si="55"/>
        <v>26.94</v>
      </c>
      <c r="BO97" s="8">
        <f t="shared" si="56"/>
        <v>26.94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'[3]28'!B100</f>
        <v>320</v>
      </c>
      <c r="C98" s="16">
        <f>'[3]28'!C100</f>
        <v>0</v>
      </c>
      <c r="D98" s="16">
        <f>'[3]28'!D100</f>
        <v>0</v>
      </c>
      <c r="E98" s="16">
        <f>'[3]28'!E100</f>
        <v>0</v>
      </c>
      <c r="F98" s="16">
        <f>'[3]28'!F100</f>
        <v>680</v>
      </c>
      <c r="G98" s="16">
        <f>'[3]28'!G100</f>
        <v>0</v>
      </c>
      <c r="H98" s="17">
        <f t="shared" si="59"/>
        <v>1000</v>
      </c>
      <c r="I98" s="15">
        <f>'[3]28'!J100</f>
        <v>270</v>
      </c>
      <c r="J98" s="16">
        <f>'[3]28'!K100</f>
        <v>0</v>
      </c>
      <c r="K98" s="16">
        <f>'[3]28'!L100</f>
        <v>0</v>
      </c>
      <c r="L98" s="16">
        <f>'[3]28'!M100</f>
        <v>0</v>
      </c>
      <c r="M98" s="16">
        <f>'[3]28'!N100</f>
        <v>0</v>
      </c>
      <c r="N98" s="16">
        <f>'[3]28'!O100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26.94</v>
      </c>
      <c r="AE98" s="8">
        <f t="shared" si="43"/>
        <v>26.94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26.94</v>
      </c>
      <c r="AL98" s="8">
        <f t="shared" si="35"/>
        <v>216.12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216.12</v>
      </c>
      <c r="AT98" s="8">
        <v>26.94</v>
      </c>
      <c r="AU98" s="8">
        <v>26.94</v>
      </c>
      <c r="AW98" s="205">
        <v>26.94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26.94</v>
      </c>
      <c r="BD98" s="205">
        <v>26.94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26.94</v>
      </c>
      <c r="BL98" s="8">
        <f t="shared" si="53"/>
        <v>26.94</v>
      </c>
      <c r="BM98" s="8">
        <f t="shared" si="54"/>
        <v>26.94</v>
      </c>
      <c r="BN98" s="8">
        <f t="shared" si="55"/>
        <v>26.94</v>
      </c>
      <c r="BO98" s="8">
        <f t="shared" si="56"/>
        <v>26.94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16.47</v>
      </c>
      <c r="G99" s="15">
        <f t="shared" si="62"/>
        <v>0</v>
      </c>
      <c r="H99" s="15">
        <f t="shared" si="62"/>
        <v>24.15</v>
      </c>
      <c r="I99" s="15">
        <f t="shared" si="62"/>
        <v>6.5623704999999974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6.5623704999999974</v>
      </c>
      <c r="P99" s="15">
        <f t="shared" si="62"/>
        <v>2.4E-2</v>
      </c>
      <c r="Q99" s="15">
        <f t="shared" si="62"/>
        <v>6.5623704999999974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6.5623704999999974</v>
      </c>
      <c r="X99" s="15">
        <f t="shared" si="62"/>
        <v>0.65680250000000051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0.65680250000000051</v>
      </c>
      <c r="AE99" s="15">
        <f t="shared" si="62"/>
        <v>0.65517750000000052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0.65517750000000052</v>
      </c>
      <c r="AL99" s="15">
        <f t="shared" si="62"/>
        <v>5.2503904999999937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5.2503904999999937</v>
      </c>
      <c r="AS99" s="15">
        <f t="shared" si="62"/>
        <v>0</v>
      </c>
      <c r="AT99" s="15">
        <f t="shared" si="62"/>
        <v>0.65577750000000046</v>
      </c>
      <c r="AU99" s="15">
        <f t="shared" si="62"/>
        <v>0.65490750000000053</v>
      </c>
      <c r="AV99" s="15">
        <f t="shared" si="62"/>
        <v>0</v>
      </c>
      <c r="AW99" s="15">
        <f t="shared" si="62"/>
        <v>0.65680250000000051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0.65680250000000051</v>
      </c>
      <c r="BD99" s="15">
        <f t="shared" si="62"/>
        <v>0.65517750000000052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0.65517750000000052</v>
      </c>
      <c r="BK99" s="15"/>
      <c r="BL99" s="15">
        <f t="shared" si="63"/>
        <v>0.65577750000000046</v>
      </c>
      <c r="BM99" s="15">
        <f t="shared" si="63"/>
        <v>0.65490750000000053</v>
      </c>
      <c r="BN99" s="15">
        <f t="shared" si="63"/>
        <v>0.65680250000000051</v>
      </c>
      <c r="BO99" s="15">
        <f t="shared" si="63"/>
        <v>0.65517750000000052</v>
      </c>
      <c r="BP99" s="15">
        <f t="shared" si="63"/>
        <v>-1.0250000000000003E-3</v>
      </c>
      <c r="BQ99" s="15">
        <f t="shared" si="63"/>
        <v>-2.7000000000000136E-4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45716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45716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0</v>
      </c>
      <c r="C3">
        <f>GT!C3</f>
        <v>60</v>
      </c>
      <c r="D3">
        <f>GT!M3</f>
        <v>0</v>
      </c>
      <c r="E3">
        <f>GT!N3</f>
        <v>-0.1</v>
      </c>
      <c r="F3">
        <f>B3+C3</f>
        <v>60</v>
      </c>
      <c r="G3">
        <f>D3+E3-X3</f>
        <v>-0.1</v>
      </c>
      <c r="H3" s="113"/>
      <c r="I3">
        <f>BRPL_EOD!AA3+BRPL_EOD!AB3</f>
        <v>-0.04</v>
      </c>
      <c r="J3">
        <f>BYPL_EOD!AA3+BYPL_EOD!AB3</f>
        <v>-0.02</v>
      </c>
      <c r="K3">
        <f>MES_EOD!AA3+MES_EOD!AB3</f>
        <v>0</v>
      </c>
      <c r="L3">
        <f>NDMC_EOD!AA3+NDMC_EOD!AB3</f>
        <v>-0.01</v>
      </c>
      <c r="M3">
        <f>TPDDL_EOD!AA3+TPDDL_EOD!AB3</f>
        <v>-0.03</v>
      </c>
      <c r="N3">
        <f t="shared" ref="N3:N66" si="0">SUM(I3:M3)</f>
        <v>-9.9999999999999992E-2</v>
      </c>
      <c r="O3" s="113">
        <f t="shared" ref="O3:O66" si="1">G3-N3</f>
        <v>0</v>
      </c>
      <c r="P3">
        <v>-4.0000000000000008E-2</v>
      </c>
      <c r="Q3">
        <v>-2.0000000000000004E-2</v>
      </c>
      <c r="R3">
        <v>0</v>
      </c>
      <c r="S3">
        <v>-1.0000000000000002E-2</v>
      </c>
      <c r="T3">
        <v>-3.0000000000000002E-2</v>
      </c>
      <c r="U3" s="115">
        <f t="shared" ref="U3:U66" si="2">SUM(P3:T3)</f>
        <v>-0.1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0</v>
      </c>
      <c r="C4">
        <f>GT!C4</f>
        <v>60</v>
      </c>
      <c r="D4">
        <f>GT!M4</f>
        <v>0</v>
      </c>
      <c r="E4">
        <f>GT!N4</f>
        <v>-0.1</v>
      </c>
      <c r="F4">
        <f t="shared" ref="F4:F67" si="4">B4+C4</f>
        <v>60</v>
      </c>
      <c r="G4">
        <f t="shared" ref="G4:G67" si="5">D4+E4-X4</f>
        <v>-0.1</v>
      </c>
      <c r="H4" s="113"/>
      <c r="I4">
        <f>BRPL_EOD!AA4+BRPL_EOD!AB4</f>
        <v>-0.04</v>
      </c>
      <c r="J4">
        <f>BYPL_EOD!AA4+BYPL_EOD!AB4</f>
        <v>-0.02</v>
      </c>
      <c r="K4">
        <f>MES_EOD!AA4+MES_EOD!AB4</f>
        <v>0</v>
      </c>
      <c r="L4">
        <f>NDMC_EOD!AA4+NDMC_EOD!AB4</f>
        <v>-0.01</v>
      </c>
      <c r="M4">
        <f>TPDDL_EOD!AA4+TPDDL_EOD!AB4</f>
        <v>-0.03</v>
      </c>
      <c r="N4">
        <f t="shared" si="0"/>
        <v>-9.9999999999999992E-2</v>
      </c>
      <c r="O4" s="113">
        <f t="shared" si="1"/>
        <v>0</v>
      </c>
      <c r="P4">
        <v>-4.0000000000000008E-2</v>
      </c>
      <c r="Q4">
        <v>-2.0000000000000004E-2</v>
      </c>
      <c r="R4">
        <v>0</v>
      </c>
      <c r="S4">
        <v>-1.0000000000000002E-2</v>
      </c>
      <c r="T4">
        <v>-3.0000000000000002E-2</v>
      </c>
      <c r="U4" s="115">
        <f t="shared" si="2"/>
        <v>-0.1</v>
      </c>
      <c r="V4" s="113">
        <f t="shared" si="3"/>
        <v>0</v>
      </c>
      <c r="X4" s="118"/>
    </row>
    <row r="5" spans="1:24">
      <c r="A5" t="s">
        <v>47</v>
      </c>
      <c r="B5">
        <f>GT!B5</f>
        <v>0</v>
      </c>
      <c r="C5">
        <f>GT!C5</f>
        <v>60</v>
      </c>
      <c r="D5">
        <f>GT!M5</f>
        <v>0</v>
      </c>
      <c r="E5">
        <f>GT!N5</f>
        <v>-0.1</v>
      </c>
      <c r="F5">
        <f t="shared" si="4"/>
        <v>60</v>
      </c>
      <c r="G5">
        <f t="shared" si="5"/>
        <v>-0.1</v>
      </c>
      <c r="H5" s="113"/>
      <c r="I5">
        <f>BRPL_EOD!AA5+BRPL_EOD!AB5</f>
        <v>-0.04</v>
      </c>
      <c r="J5">
        <f>BYPL_EOD!AA5+BYPL_EOD!AB5</f>
        <v>-0.02</v>
      </c>
      <c r="K5">
        <f>MES_EOD!AA5+MES_EOD!AB5</f>
        <v>0</v>
      </c>
      <c r="L5">
        <f>NDMC_EOD!AA5+NDMC_EOD!AB5</f>
        <v>-0.01</v>
      </c>
      <c r="M5">
        <f>TPDDL_EOD!AA5+TPDDL_EOD!AB5</f>
        <v>-0.03</v>
      </c>
      <c r="N5">
        <f t="shared" si="0"/>
        <v>-9.9999999999999992E-2</v>
      </c>
      <c r="O5" s="113">
        <f t="shared" si="1"/>
        <v>0</v>
      </c>
      <c r="P5">
        <v>-4.0000000000000008E-2</v>
      </c>
      <c r="Q5">
        <v>-2.0000000000000004E-2</v>
      </c>
      <c r="R5">
        <v>0</v>
      </c>
      <c r="S5">
        <v>-1.0000000000000002E-2</v>
      </c>
      <c r="T5">
        <v>-3.0000000000000002E-2</v>
      </c>
      <c r="U5" s="115">
        <f t="shared" si="2"/>
        <v>-0.1</v>
      </c>
      <c r="V5" s="113">
        <f t="shared" si="3"/>
        <v>0</v>
      </c>
      <c r="X5" s="118"/>
    </row>
    <row r="6" spans="1:24">
      <c r="A6" t="s">
        <v>48</v>
      </c>
      <c r="B6">
        <f>GT!B6</f>
        <v>0</v>
      </c>
      <c r="C6">
        <f>GT!C6</f>
        <v>60</v>
      </c>
      <c r="D6">
        <f>GT!M6</f>
        <v>0</v>
      </c>
      <c r="E6">
        <f>GT!N6</f>
        <v>-0.1</v>
      </c>
      <c r="F6">
        <f t="shared" si="4"/>
        <v>60</v>
      </c>
      <c r="G6">
        <f t="shared" si="5"/>
        <v>-0.1</v>
      </c>
      <c r="H6" s="113"/>
      <c r="I6">
        <f>BRPL_EOD!AA6+BRPL_EOD!AB6</f>
        <v>-0.04</v>
      </c>
      <c r="J6">
        <f>BYPL_EOD!AA6+BYPL_EOD!AB6</f>
        <v>-0.02</v>
      </c>
      <c r="K6">
        <f>MES_EOD!AA6+MES_EOD!AB6</f>
        <v>0</v>
      </c>
      <c r="L6">
        <f>NDMC_EOD!AA6+NDMC_EOD!AB6</f>
        <v>-0.01</v>
      </c>
      <c r="M6">
        <f>TPDDL_EOD!AA6+TPDDL_EOD!AB6</f>
        <v>-0.03</v>
      </c>
      <c r="N6">
        <f t="shared" si="0"/>
        <v>-9.9999999999999992E-2</v>
      </c>
      <c r="O6" s="113">
        <f t="shared" si="1"/>
        <v>0</v>
      </c>
      <c r="P6">
        <v>-4.0000000000000008E-2</v>
      </c>
      <c r="Q6">
        <v>-2.0000000000000004E-2</v>
      </c>
      <c r="R6">
        <v>0</v>
      </c>
      <c r="S6">
        <v>-1.0000000000000002E-2</v>
      </c>
      <c r="T6">
        <v>-3.0000000000000002E-2</v>
      </c>
      <c r="U6" s="115">
        <f t="shared" si="2"/>
        <v>-0.1</v>
      </c>
      <c r="V6" s="113">
        <f t="shared" si="3"/>
        <v>0</v>
      </c>
      <c r="X6" s="118"/>
    </row>
    <row r="7" spans="1:24">
      <c r="A7" t="s">
        <v>49</v>
      </c>
      <c r="B7">
        <f>GT!B7</f>
        <v>0</v>
      </c>
      <c r="C7">
        <f>GT!C7</f>
        <v>60</v>
      </c>
      <c r="D7">
        <f>GT!M7</f>
        <v>0</v>
      </c>
      <c r="E7">
        <f>GT!N7</f>
        <v>-0.1</v>
      </c>
      <c r="F7">
        <f t="shared" si="4"/>
        <v>60</v>
      </c>
      <c r="G7">
        <f t="shared" si="5"/>
        <v>-0.1</v>
      </c>
      <c r="H7" s="113"/>
      <c r="I7">
        <f>BRPL_EOD!AA7+BRPL_EOD!AB7</f>
        <v>-0.04</v>
      </c>
      <c r="J7">
        <f>BYPL_EOD!AA7+BYPL_EOD!AB7</f>
        <v>-0.02</v>
      </c>
      <c r="K7">
        <f>MES_EOD!AA7+MES_EOD!AB7</f>
        <v>0</v>
      </c>
      <c r="L7">
        <f>NDMC_EOD!AA7+NDMC_EOD!AB7</f>
        <v>-0.01</v>
      </c>
      <c r="M7">
        <f>TPDDL_EOD!AA7+TPDDL_EOD!AB7</f>
        <v>-0.03</v>
      </c>
      <c r="N7">
        <f t="shared" si="0"/>
        <v>-9.9999999999999992E-2</v>
      </c>
      <c r="O7" s="113">
        <f t="shared" si="1"/>
        <v>0</v>
      </c>
      <c r="P7">
        <v>-4.0000000000000008E-2</v>
      </c>
      <c r="Q7">
        <v>-2.0000000000000004E-2</v>
      </c>
      <c r="R7">
        <v>0</v>
      </c>
      <c r="S7">
        <v>-1.0000000000000002E-2</v>
      </c>
      <c r="T7">
        <v>-3.0000000000000002E-2</v>
      </c>
      <c r="U7" s="115">
        <f t="shared" si="2"/>
        <v>-0.1</v>
      </c>
      <c r="V7" s="113">
        <f t="shared" si="3"/>
        <v>0</v>
      </c>
      <c r="X7" s="118"/>
    </row>
    <row r="8" spans="1:24">
      <c r="A8" t="s">
        <v>50</v>
      </c>
      <c r="B8">
        <f>GT!B8</f>
        <v>0</v>
      </c>
      <c r="C8">
        <f>GT!C8</f>
        <v>60</v>
      </c>
      <c r="D8">
        <f>GT!M8</f>
        <v>0</v>
      </c>
      <c r="E8">
        <f>GT!N8</f>
        <v>-0.1</v>
      </c>
      <c r="F8">
        <f t="shared" si="4"/>
        <v>60</v>
      </c>
      <c r="G8">
        <f t="shared" si="5"/>
        <v>-0.1</v>
      </c>
      <c r="H8" s="113"/>
      <c r="I8">
        <f>BRPL_EOD!AA8+BRPL_EOD!AB8</f>
        <v>-0.04</v>
      </c>
      <c r="J8">
        <f>BYPL_EOD!AA8+BYPL_EOD!AB8</f>
        <v>-0.02</v>
      </c>
      <c r="K8">
        <f>MES_EOD!AA8+MES_EOD!AB8</f>
        <v>0</v>
      </c>
      <c r="L8">
        <f>NDMC_EOD!AA8+NDMC_EOD!AB8</f>
        <v>-0.01</v>
      </c>
      <c r="M8">
        <f>TPDDL_EOD!AA8+TPDDL_EOD!AB8</f>
        <v>-0.03</v>
      </c>
      <c r="N8">
        <f t="shared" si="0"/>
        <v>-9.9999999999999992E-2</v>
      </c>
      <c r="O8" s="113">
        <f t="shared" si="1"/>
        <v>0</v>
      </c>
      <c r="P8">
        <v>-4.0000000000000008E-2</v>
      </c>
      <c r="Q8">
        <v>-2.0000000000000004E-2</v>
      </c>
      <c r="R8">
        <v>0</v>
      </c>
      <c r="S8">
        <v>-1.0000000000000002E-2</v>
      </c>
      <c r="T8">
        <v>-3.0000000000000002E-2</v>
      </c>
      <c r="U8" s="115">
        <f t="shared" si="2"/>
        <v>-0.1</v>
      </c>
      <c r="V8" s="113">
        <f t="shared" si="3"/>
        <v>0</v>
      </c>
      <c r="X8" s="118"/>
    </row>
    <row r="9" spans="1:24">
      <c r="A9" t="s">
        <v>51</v>
      </c>
      <c r="B9">
        <f>GT!B9</f>
        <v>0</v>
      </c>
      <c r="C9">
        <f>GT!C9</f>
        <v>60</v>
      </c>
      <c r="D9">
        <f>GT!M9</f>
        <v>0</v>
      </c>
      <c r="E9">
        <f>GT!N9</f>
        <v>-0.1</v>
      </c>
      <c r="F9">
        <f t="shared" si="4"/>
        <v>60</v>
      </c>
      <c r="G9">
        <f t="shared" si="5"/>
        <v>-0.1</v>
      </c>
      <c r="H9" s="113"/>
      <c r="I9">
        <f>BRPL_EOD!AA9+BRPL_EOD!AB9</f>
        <v>-0.04</v>
      </c>
      <c r="J9">
        <f>BYPL_EOD!AA9+BYPL_EOD!AB9</f>
        <v>-0.02</v>
      </c>
      <c r="K9">
        <f>MES_EOD!AA9+MES_EOD!AB9</f>
        <v>0</v>
      </c>
      <c r="L9">
        <f>NDMC_EOD!AA9+NDMC_EOD!AB9</f>
        <v>-0.01</v>
      </c>
      <c r="M9">
        <f>TPDDL_EOD!AA9+TPDDL_EOD!AB9</f>
        <v>-0.03</v>
      </c>
      <c r="N9">
        <f t="shared" si="0"/>
        <v>-9.9999999999999992E-2</v>
      </c>
      <c r="O9" s="113">
        <f t="shared" si="1"/>
        <v>0</v>
      </c>
      <c r="P9">
        <v>-4.0000000000000008E-2</v>
      </c>
      <c r="Q9">
        <v>-2.0000000000000004E-2</v>
      </c>
      <c r="R9">
        <v>0</v>
      </c>
      <c r="S9">
        <v>-1.0000000000000002E-2</v>
      </c>
      <c r="T9">
        <v>-3.0000000000000002E-2</v>
      </c>
      <c r="U9" s="115">
        <f t="shared" si="2"/>
        <v>-0.1</v>
      </c>
      <c r="V9" s="113">
        <f t="shared" si="3"/>
        <v>0</v>
      </c>
      <c r="X9" s="118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0</v>
      </c>
      <c r="E10">
        <f>GT!N10</f>
        <v>-0.1</v>
      </c>
      <c r="F10">
        <f t="shared" si="4"/>
        <v>60</v>
      </c>
      <c r="G10">
        <f t="shared" si="5"/>
        <v>-0.1</v>
      </c>
      <c r="H10" s="113"/>
      <c r="I10">
        <f>BRPL_EOD!AA10+BRPL_EOD!AB10</f>
        <v>-0.04</v>
      </c>
      <c r="J10">
        <f>BYPL_EOD!AA10+BYPL_EOD!AB10</f>
        <v>-0.02</v>
      </c>
      <c r="K10">
        <f>MES_EOD!AA10+MES_EOD!AB10</f>
        <v>0</v>
      </c>
      <c r="L10">
        <f>NDMC_EOD!AA10+NDMC_EOD!AB10</f>
        <v>-0.01</v>
      </c>
      <c r="M10">
        <f>TPDDL_EOD!AA10+TPDDL_EOD!AB10</f>
        <v>-0.03</v>
      </c>
      <c r="N10">
        <f t="shared" si="0"/>
        <v>-9.9999999999999992E-2</v>
      </c>
      <c r="O10" s="113">
        <f t="shared" si="1"/>
        <v>0</v>
      </c>
      <c r="P10">
        <v>-4.0000000000000008E-2</v>
      </c>
      <c r="Q10">
        <v>-2.0000000000000004E-2</v>
      </c>
      <c r="R10">
        <v>0</v>
      </c>
      <c r="S10">
        <v>-1.0000000000000002E-2</v>
      </c>
      <c r="T10">
        <v>-3.0000000000000002E-2</v>
      </c>
      <c r="U10" s="115">
        <f t="shared" si="2"/>
        <v>-0.1</v>
      </c>
      <c r="V10" s="113">
        <f t="shared" si="3"/>
        <v>0</v>
      </c>
      <c r="X10" s="118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0</v>
      </c>
      <c r="E11">
        <f>GT!N11</f>
        <v>-0.1</v>
      </c>
      <c r="F11">
        <f t="shared" si="4"/>
        <v>60</v>
      </c>
      <c r="G11">
        <f t="shared" si="5"/>
        <v>-0.1</v>
      </c>
      <c r="H11" s="113"/>
      <c r="I11">
        <f>BRPL_EOD!AA11+BRPL_EOD!AB11</f>
        <v>-0.04</v>
      </c>
      <c r="J11">
        <f>BYPL_EOD!AA11+BYPL_EOD!AB11</f>
        <v>-0.02</v>
      </c>
      <c r="K11">
        <f>MES_EOD!AA11+MES_EOD!AB11</f>
        <v>0</v>
      </c>
      <c r="L11">
        <f>NDMC_EOD!AA11+NDMC_EOD!AB11</f>
        <v>-0.01</v>
      </c>
      <c r="M11">
        <f>TPDDL_EOD!AA11+TPDDL_EOD!AB11</f>
        <v>-0.03</v>
      </c>
      <c r="N11">
        <f t="shared" si="0"/>
        <v>-9.9999999999999992E-2</v>
      </c>
      <c r="O11" s="113">
        <f t="shared" si="1"/>
        <v>0</v>
      </c>
      <c r="P11">
        <v>-4.0000000000000008E-2</v>
      </c>
      <c r="Q11">
        <v>-2.0000000000000004E-2</v>
      </c>
      <c r="R11">
        <v>0</v>
      </c>
      <c r="S11">
        <v>-1.0000000000000002E-2</v>
      </c>
      <c r="T11">
        <v>-3.0000000000000002E-2</v>
      </c>
      <c r="U11" s="115">
        <f t="shared" si="2"/>
        <v>-0.1</v>
      </c>
      <c r="V11" s="113">
        <f t="shared" si="3"/>
        <v>0</v>
      </c>
      <c r="X11" s="118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0</v>
      </c>
      <c r="E12">
        <f>GT!N12</f>
        <v>-0.1</v>
      </c>
      <c r="F12">
        <f t="shared" si="4"/>
        <v>60</v>
      </c>
      <c r="G12">
        <f t="shared" si="5"/>
        <v>-0.1</v>
      </c>
      <c r="H12" s="113"/>
      <c r="I12">
        <f>BRPL_EOD!AA12+BRPL_EOD!AB12</f>
        <v>-0.04</v>
      </c>
      <c r="J12">
        <f>BYPL_EOD!AA12+BYPL_EOD!AB12</f>
        <v>-0.02</v>
      </c>
      <c r="K12">
        <f>MES_EOD!AA12+MES_EOD!AB12</f>
        <v>0</v>
      </c>
      <c r="L12">
        <f>NDMC_EOD!AA12+NDMC_EOD!AB12</f>
        <v>-0.01</v>
      </c>
      <c r="M12">
        <f>TPDDL_EOD!AA12+TPDDL_EOD!AB12</f>
        <v>-0.03</v>
      </c>
      <c r="N12">
        <f t="shared" si="0"/>
        <v>-9.9999999999999992E-2</v>
      </c>
      <c r="O12" s="113">
        <f t="shared" si="1"/>
        <v>0</v>
      </c>
      <c r="P12">
        <v>-4.0000000000000008E-2</v>
      </c>
      <c r="Q12">
        <v>-2.0000000000000004E-2</v>
      </c>
      <c r="R12">
        <v>0</v>
      </c>
      <c r="S12">
        <v>-1.0000000000000002E-2</v>
      </c>
      <c r="T12">
        <v>-3.0000000000000002E-2</v>
      </c>
      <c r="U12" s="115">
        <f t="shared" si="2"/>
        <v>-0.1</v>
      </c>
      <c r="V12" s="113">
        <f t="shared" si="3"/>
        <v>0</v>
      </c>
      <c r="X12" s="118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0</v>
      </c>
      <c r="E13">
        <f>GT!N13</f>
        <v>-0.1</v>
      </c>
      <c r="F13">
        <f t="shared" si="4"/>
        <v>60</v>
      </c>
      <c r="G13">
        <f t="shared" si="5"/>
        <v>-0.1</v>
      </c>
      <c r="H13" s="113"/>
      <c r="I13">
        <f>BRPL_EOD!AA13+BRPL_EOD!AB13</f>
        <v>-0.04</v>
      </c>
      <c r="J13">
        <f>BYPL_EOD!AA13+BYPL_EOD!AB13</f>
        <v>-0.02</v>
      </c>
      <c r="K13">
        <f>MES_EOD!AA13+MES_EOD!AB13</f>
        <v>0</v>
      </c>
      <c r="L13">
        <f>NDMC_EOD!AA13+NDMC_EOD!AB13</f>
        <v>-0.01</v>
      </c>
      <c r="M13">
        <f>TPDDL_EOD!AA13+TPDDL_EOD!AB13</f>
        <v>-0.03</v>
      </c>
      <c r="N13">
        <f t="shared" si="0"/>
        <v>-9.9999999999999992E-2</v>
      </c>
      <c r="O13" s="113">
        <f t="shared" si="1"/>
        <v>0</v>
      </c>
      <c r="P13">
        <v>-4.0000000000000008E-2</v>
      </c>
      <c r="Q13">
        <v>-2.0000000000000004E-2</v>
      </c>
      <c r="R13">
        <v>0</v>
      </c>
      <c r="S13">
        <v>-1.0000000000000002E-2</v>
      </c>
      <c r="T13">
        <v>-3.0000000000000002E-2</v>
      </c>
      <c r="U13" s="115">
        <f t="shared" si="2"/>
        <v>-0.1</v>
      </c>
      <c r="V13" s="113">
        <f t="shared" si="3"/>
        <v>0</v>
      </c>
      <c r="X13" s="118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0</v>
      </c>
      <c r="E14">
        <f>GT!N14</f>
        <v>-0.1</v>
      </c>
      <c r="F14">
        <f t="shared" si="4"/>
        <v>60</v>
      </c>
      <c r="G14">
        <f t="shared" si="5"/>
        <v>-0.1</v>
      </c>
      <c r="H14" s="113"/>
      <c r="I14">
        <f>BRPL_EOD!AA14+BRPL_EOD!AB14</f>
        <v>-0.04</v>
      </c>
      <c r="J14">
        <f>BYPL_EOD!AA14+BYPL_EOD!AB14</f>
        <v>-0.02</v>
      </c>
      <c r="K14">
        <f>MES_EOD!AA14+MES_EOD!AB14</f>
        <v>0</v>
      </c>
      <c r="L14">
        <f>NDMC_EOD!AA14+NDMC_EOD!AB14</f>
        <v>-0.01</v>
      </c>
      <c r="M14">
        <f>TPDDL_EOD!AA14+TPDDL_EOD!AB14</f>
        <v>-0.03</v>
      </c>
      <c r="N14">
        <f t="shared" si="0"/>
        <v>-9.9999999999999992E-2</v>
      </c>
      <c r="O14" s="113">
        <f t="shared" si="1"/>
        <v>0</v>
      </c>
      <c r="P14">
        <v>-4.0000000000000008E-2</v>
      </c>
      <c r="Q14">
        <v>-2.0000000000000004E-2</v>
      </c>
      <c r="R14">
        <v>0</v>
      </c>
      <c r="S14">
        <v>-1.0000000000000002E-2</v>
      </c>
      <c r="T14">
        <v>-3.0000000000000002E-2</v>
      </c>
      <c r="U14" s="115">
        <f t="shared" si="2"/>
        <v>-0.1</v>
      </c>
      <c r="V14" s="113">
        <f t="shared" si="3"/>
        <v>0</v>
      </c>
      <c r="X14" s="118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0</v>
      </c>
      <c r="E15">
        <f>GT!N15</f>
        <v>-0.1</v>
      </c>
      <c r="F15">
        <f t="shared" si="4"/>
        <v>60</v>
      </c>
      <c r="G15">
        <f t="shared" si="5"/>
        <v>-0.1</v>
      </c>
      <c r="H15" s="113"/>
      <c r="I15">
        <f>BRPL_EOD!AA15+BRPL_EOD!AB15</f>
        <v>-0.04</v>
      </c>
      <c r="J15">
        <f>BYPL_EOD!AA15+BYPL_EOD!AB15</f>
        <v>-0.02</v>
      </c>
      <c r="K15">
        <f>MES_EOD!AA15+MES_EOD!AB15</f>
        <v>0</v>
      </c>
      <c r="L15">
        <f>NDMC_EOD!AA15+NDMC_EOD!AB15</f>
        <v>-0.01</v>
      </c>
      <c r="M15">
        <f>TPDDL_EOD!AA15+TPDDL_EOD!AB15</f>
        <v>-0.03</v>
      </c>
      <c r="N15">
        <f t="shared" si="0"/>
        <v>-9.9999999999999992E-2</v>
      </c>
      <c r="O15" s="113">
        <f t="shared" si="1"/>
        <v>0</v>
      </c>
      <c r="P15">
        <v>-4.0000000000000008E-2</v>
      </c>
      <c r="Q15">
        <v>-2.0000000000000004E-2</v>
      </c>
      <c r="R15">
        <v>0</v>
      </c>
      <c r="S15">
        <v>-1.0000000000000002E-2</v>
      </c>
      <c r="T15">
        <v>-3.0000000000000002E-2</v>
      </c>
      <c r="U15" s="115">
        <f t="shared" si="2"/>
        <v>-0.1</v>
      </c>
      <c r="V15" s="113">
        <f t="shared" si="3"/>
        <v>0</v>
      </c>
      <c r="X15" s="118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0</v>
      </c>
      <c r="E16">
        <f>GT!N16</f>
        <v>-0.1</v>
      </c>
      <c r="F16">
        <f t="shared" si="4"/>
        <v>60</v>
      </c>
      <c r="G16">
        <f t="shared" si="5"/>
        <v>-0.1</v>
      </c>
      <c r="H16" s="113"/>
      <c r="I16">
        <f>BRPL_EOD!AA16+BRPL_EOD!AB16</f>
        <v>-0.04</v>
      </c>
      <c r="J16">
        <f>BYPL_EOD!AA16+BYPL_EOD!AB16</f>
        <v>-0.02</v>
      </c>
      <c r="K16">
        <f>MES_EOD!AA16+MES_EOD!AB16</f>
        <v>0</v>
      </c>
      <c r="L16">
        <f>NDMC_EOD!AA16+NDMC_EOD!AB16</f>
        <v>-0.01</v>
      </c>
      <c r="M16">
        <f>TPDDL_EOD!AA16+TPDDL_EOD!AB16</f>
        <v>-0.03</v>
      </c>
      <c r="N16">
        <f t="shared" si="0"/>
        <v>-9.9999999999999992E-2</v>
      </c>
      <c r="O16" s="113">
        <f t="shared" si="1"/>
        <v>0</v>
      </c>
      <c r="P16">
        <v>-4.0000000000000008E-2</v>
      </c>
      <c r="Q16">
        <v>-2.0000000000000004E-2</v>
      </c>
      <c r="R16">
        <v>0</v>
      </c>
      <c r="S16">
        <v>-1.0000000000000002E-2</v>
      </c>
      <c r="T16">
        <v>-3.0000000000000002E-2</v>
      </c>
      <c r="U16" s="115">
        <f t="shared" si="2"/>
        <v>-0.1</v>
      </c>
      <c r="V16" s="113">
        <f t="shared" si="3"/>
        <v>0</v>
      </c>
      <c r="X16" s="118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0</v>
      </c>
      <c r="E17">
        <f>GT!N17</f>
        <v>-0.1</v>
      </c>
      <c r="F17">
        <f t="shared" si="4"/>
        <v>60</v>
      </c>
      <c r="G17">
        <f t="shared" si="5"/>
        <v>-0.1</v>
      </c>
      <c r="H17" s="113"/>
      <c r="I17">
        <f>BRPL_EOD!AA17+BRPL_EOD!AB17</f>
        <v>-0.04</v>
      </c>
      <c r="J17">
        <f>BYPL_EOD!AA17+BYPL_EOD!AB17</f>
        <v>-0.02</v>
      </c>
      <c r="K17">
        <f>MES_EOD!AA17+MES_EOD!AB17</f>
        <v>0</v>
      </c>
      <c r="L17">
        <f>NDMC_EOD!AA17+NDMC_EOD!AB17</f>
        <v>-0.01</v>
      </c>
      <c r="M17">
        <f>TPDDL_EOD!AA17+TPDDL_EOD!AB17</f>
        <v>-0.03</v>
      </c>
      <c r="N17">
        <f t="shared" si="0"/>
        <v>-9.9999999999999992E-2</v>
      </c>
      <c r="O17" s="113">
        <f t="shared" si="1"/>
        <v>0</v>
      </c>
      <c r="P17">
        <v>-4.0000000000000008E-2</v>
      </c>
      <c r="Q17">
        <v>-2.0000000000000004E-2</v>
      </c>
      <c r="R17">
        <v>0</v>
      </c>
      <c r="S17">
        <v>-1.0000000000000002E-2</v>
      </c>
      <c r="T17">
        <v>-3.0000000000000002E-2</v>
      </c>
      <c r="U17" s="115">
        <f t="shared" si="2"/>
        <v>-0.1</v>
      </c>
      <c r="V17" s="113">
        <f t="shared" si="3"/>
        <v>0</v>
      </c>
      <c r="X17" s="118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0</v>
      </c>
      <c r="E18">
        <f>GT!N18</f>
        <v>-0.1</v>
      </c>
      <c r="F18">
        <f t="shared" si="4"/>
        <v>60</v>
      </c>
      <c r="G18">
        <f t="shared" si="5"/>
        <v>-0.1</v>
      </c>
      <c r="H18" s="113"/>
      <c r="I18">
        <f>BRPL_EOD!AA18+BRPL_EOD!AB18</f>
        <v>-0.04</v>
      </c>
      <c r="J18">
        <f>BYPL_EOD!AA18+BYPL_EOD!AB18</f>
        <v>-0.02</v>
      </c>
      <c r="K18">
        <f>MES_EOD!AA18+MES_EOD!AB18</f>
        <v>0</v>
      </c>
      <c r="L18">
        <f>NDMC_EOD!AA18+NDMC_EOD!AB18</f>
        <v>-0.01</v>
      </c>
      <c r="M18">
        <f>TPDDL_EOD!AA18+TPDDL_EOD!AB18</f>
        <v>-0.03</v>
      </c>
      <c r="N18">
        <f t="shared" si="0"/>
        <v>-9.9999999999999992E-2</v>
      </c>
      <c r="O18" s="113">
        <f t="shared" si="1"/>
        <v>0</v>
      </c>
      <c r="P18">
        <v>-4.0000000000000008E-2</v>
      </c>
      <c r="Q18">
        <v>-2.0000000000000004E-2</v>
      </c>
      <c r="R18">
        <v>0</v>
      </c>
      <c r="S18">
        <v>-1.0000000000000002E-2</v>
      </c>
      <c r="T18">
        <v>-3.0000000000000002E-2</v>
      </c>
      <c r="U18" s="115">
        <f t="shared" si="2"/>
        <v>-0.1</v>
      </c>
      <c r="V18" s="113">
        <f t="shared" si="3"/>
        <v>0</v>
      </c>
      <c r="X18" s="118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0</v>
      </c>
      <c r="E19">
        <f>GT!N19</f>
        <v>-0.1</v>
      </c>
      <c r="F19">
        <f t="shared" si="4"/>
        <v>60</v>
      </c>
      <c r="G19">
        <f t="shared" si="5"/>
        <v>-0.1</v>
      </c>
      <c r="H19" s="113"/>
      <c r="I19">
        <f>BRPL_EOD!AA19+BRPL_EOD!AB19</f>
        <v>-0.04</v>
      </c>
      <c r="J19">
        <f>BYPL_EOD!AA19+BYPL_EOD!AB19</f>
        <v>-0.02</v>
      </c>
      <c r="K19">
        <f>MES_EOD!AA19+MES_EOD!AB19</f>
        <v>0</v>
      </c>
      <c r="L19">
        <f>NDMC_EOD!AA19+NDMC_EOD!AB19</f>
        <v>-0.01</v>
      </c>
      <c r="M19">
        <f>TPDDL_EOD!AA19+TPDDL_EOD!AB19</f>
        <v>-0.03</v>
      </c>
      <c r="N19">
        <f t="shared" si="0"/>
        <v>-9.9999999999999992E-2</v>
      </c>
      <c r="O19" s="113">
        <f t="shared" si="1"/>
        <v>0</v>
      </c>
      <c r="P19">
        <v>-4.0000000000000008E-2</v>
      </c>
      <c r="Q19">
        <v>-2.0000000000000004E-2</v>
      </c>
      <c r="R19">
        <v>0</v>
      </c>
      <c r="S19">
        <v>-1.0000000000000002E-2</v>
      </c>
      <c r="T19">
        <v>-3.0000000000000002E-2</v>
      </c>
      <c r="U19" s="115">
        <f t="shared" si="2"/>
        <v>-0.1</v>
      </c>
      <c r="V19" s="113">
        <f t="shared" si="3"/>
        <v>0</v>
      </c>
      <c r="X19" s="118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0</v>
      </c>
      <c r="E20">
        <f>GT!N20</f>
        <v>-0.1</v>
      </c>
      <c r="F20">
        <f t="shared" si="4"/>
        <v>60</v>
      </c>
      <c r="G20">
        <f t="shared" si="5"/>
        <v>-0.1</v>
      </c>
      <c r="H20" s="113"/>
      <c r="I20">
        <f>BRPL_EOD!AA20+BRPL_EOD!AB20</f>
        <v>-0.04</v>
      </c>
      <c r="J20">
        <f>BYPL_EOD!AA20+BYPL_EOD!AB20</f>
        <v>-0.02</v>
      </c>
      <c r="K20">
        <f>MES_EOD!AA20+MES_EOD!AB20</f>
        <v>0</v>
      </c>
      <c r="L20">
        <f>NDMC_EOD!AA20+NDMC_EOD!AB20</f>
        <v>-0.01</v>
      </c>
      <c r="M20">
        <f>TPDDL_EOD!AA20+TPDDL_EOD!AB20</f>
        <v>-0.03</v>
      </c>
      <c r="N20">
        <f t="shared" si="0"/>
        <v>-9.9999999999999992E-2</v>
      </c>
      <c r="O20" s="113">
        <f t="shared" si="1"/>
        <v>0</v>
      </c>
      <c r="P20">
        <v>-4.0000000000000008E-2</v>
      </c>
      <c r="Q20">
        <v>-2.0000000000000004E-2</v>
      </c>
      <c r="R20">
        <v>0</v>
      </c>
      <c r="S20">
        <v>-1.0000000000000002E-2</v>
      </c>
      <c r="T20">
        <v>-3.0000000000000002E-2</v>
      </c>
      <c r="U20" s="115">
        <f t="shared" si="2"/>
        <v>-0.1</v>
      </c>
      <c r="V20" s="113">
        <f t="shared" si="3"/>
        <v>0</v>
      </c>
      <c r="X20" s="118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0</v>
      </c>
      <c r="E21">
        <f>GT!N21</f>
        <v>-0.1</v>
      </c>
      <c r="F21">
        <f t="shared" si="4"/>
        <v>60</v>
      </c>
      <c r="G21">
        <f t="shared" si="5"/>
        <v>-0.1</v>
      </c>
      <c r="H21" s="113"/>
      <c r="I21">
        <f>BRPL_EOD!AA21+BRPL_EOD!AB21</f>
        <v>-0.04</v>
      </c>
      <c r="J21">
        <f>BYPL_EOD!AA21+BYPL_EOD!AB21</f>
        <v>-0.02</v>
      </c>
      <c r="K21">
        <f>MES_EOD!AA21+MES_EOD!AB21</f>
        <v>0</v>
      </c>
      <c r="L21">
        <f>NDMC_EOD!AA21+NDMC_EOD!AB21</f>
        <v>-0.01</v>
      </c>
      <c r="M21">
        <f>TPDDL_EOD!AA21+TPDDL_EOD!AB21</f>
        <v>-0.03</v>
      </c>
      <c r="N21">
        <f t="shared" si="0"/>
        <v>-9.9999999999999992E-2</v>
      </c>
      <c r="O21" s="113">
        <f t="shared" si="1"/>
        <v>0</v>
      </c>
      <c r="P21">
        <v>-4.0000000000000008E-2</v>
      </c>
      <c r="Q21">
        <v>-2.0000000000000004E-2</v>
      </c>
      <c r="R21">
        <v>0</v>
      </c>
      <c r="S21">
        <v>-1.0000000000000002E-2</v>
      </c>
      <c r="T21">
        <v>-3.0000000000000002E-2</v>
      </c>
      <c r="U21" s="115">
        <f t="shared" si="2"/>
        <v>-0.1</v>
      </c>
      <c r="V21" s="113">
        <f t="shared" si="3"/>
        <v>0</v>
      </c>
      <c r="X21" s="118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0</v>
      </c>
      <c r="E22">
        <f>GT!N22</f>
        <v>-0.1</v>
      </c>
      <c r="F22">
        <f t="shared" si="4"/>
        <v>60</v>
      </c>
      <c r="G22">
        <f t="shared" si="5"/>
        <v>-0.1</v>
      </c>
      <c r="H22" s="113"/>
      <c r="I22">
        <f>BRPL_EOD!AA22+BRPL_EOD!AB22</f>
        <v>-0.04</v>
      </c>
      <c r="J22">
        <f>BYPL_EOD!AA22+BYPL_EOD!AB22</f>
        <v>-0.02</v>
      </c>
      <c r="K22">
        <f>MES_EOD!AA22+MES_EOD!AB22</f>
        <v>0</v>
      </c>
      <c r="L22">
        <f>NDMC_EOD!AA22+NDMC_EOD!AB22</f>
        <v>-0.01</v>
      </c>
      <c r="M22">
        <f>TPDDL_EOD!AA22+TPDDL_EOD!AB22</f>
        <v>-0.03</v>
      </c>
      <c r="N22">
        <f t="shared" si="0"/>
        <v>-9.9999999999999992E-2</v>
      </c>
      <c r="O22" s="113">
        <f t="shared" si="1"/>
        <v>0</v>
      </c>
      <c r="P22">
        <v>-4.0000000000000008E-2</v>
      </c>
      <c r="Q22">
        <v>-2.0000000000000004E-2</v>
      </c>
      <c r="R22">
        <v>0</v>
      </c>
      <c r="S22">
        <v>-1.0000000000000002E-2</v>
      </c>
      <c r="T22">
        <v>-3.0000000000000002E-2</v>
      </c>
      <c r="U22" s="115">
        <f t="shared" si="2"/>
        <v>-0.1</v>
      </c>
      <c r="V22" s="113">
        <f t="shared" si="3"/>
        <v>0</v>
      </c>
      <c r="X22" s="118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0</v>
      </c>
      <c r="E23">
        <f>GT!N23</f>
        <v>-0.1</v>
      </c>
      <c r="F23">
        <f t="shared" si="4"/>
        <v>60</v>
      </c>
      <c r="G23">
        <f t="shared" si="5"/>
        <v>-0.1</v>
      </c>
      <c r="H23" s="113"/>
      <c r="I23">
        <f>BRPL_EOD!AA23+BRPL_EOD!AB23</f>
        <v>-0.04</v>
      </c>
      <c r="J23">
        <f>BYPL_EOD!AA23+BYPL_EOD!AB23</f>
        <v>-0.02</v>
      </c>
      <c r="K23">
        <f>MES_EOD!AA23+MES_EOD!AB23</f>
        <v>0</v>
      </c>
      <c r="L23">
        <f>NDMC_EOD!AA23+NDMC_EOD!AB23</f>
        <v>-0.01</v>
      </c>
      <c r="M23">
        <f>TPDDL_EOD!AA23+TPDDL_EOD!AB23</f>
        <v>-0.03</v>
      </c>
      <c r="N23">
        <f t="shared" si="0"/>
        <v>-9.9999999999999992E-2</v>
      </c>
      <c r="O23" s="113">
        <f t="shared" si="1"/>
        <v>0</v>
      </c>
      <c r="P23">
        <v>-4.0000000000000008E-2</v>
      </c>
      <c r="Q23">
        <v>-2.0000000000000004E-2</v>
      </c>
      <c r="R23">
        <v>0</v>
      </c>
      <c r="S23">
        <v>-1.0000000000000002E-2</v>
      </c>
      <c r="T23">
        <v>-3.0000000000000002E-2</v>
      </c>
      <c r="U23" s="115">
        <f t="shared" si="2"/>
        <v>-0.1</v>
      </c>
      <c r="V23" s="113">
        <f t="shared" si="3"/>
        <v>0</v>
      </c>
      <c r="X23" s="118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0</v>
      </c>
      <c r="E24">
        <f>GT!N24</f>
        <v>-0.1</v>
      </c>
      <c r="F24">
        <f t="shared" si="4"/>
        <v>60</v>
      </c>
      <c r="G24">
        <f t="shared" si="5"/>
        <v>-0.1</v>
      </c>
      <c r="H24" s="113"/>
      <c r="I24">
        <f>BRPL_EOD!AA24+BRPL_EOD!AB24</f>
        <v>-0.04</v>
      </c>
      <c r="J24">
        <f>BYPL_EOD!AA24+BYPL_EOD!AB24</f>
        <v>-0.02</v>
      </c>
      <c r="K24">
        <f>MES_EOD!AA24+MES_EOD!AB24</f>
        <v>0</v>
      </c>
      <c r="L24">
        <f>NDMC_EOD!AA24+NDMC_EOD!AB24</f>
        <v>-0.01</v>
      </c>
      <c r="M24">
        <f>TPDDL_EOD!AA24+TPDDL_EOD!AB24</f>
        <v>-0.03</v>
      </c>
      <c r="N24">
        <f t="shared" si="0"/>
        <v>-9.9999999999999992E-2</v>
      </c>
      <c r="O24" s="113">
        <f t="shared" si="1"/>
        <v>0</v>
      </c>
      <c r="P24">
        <v>-4.0000000000000008E-2</v>
      </c>
      <c r="Q24">
        <v>-2.0000000000000004E-2</v>
      </c>
      <c r="R24">
        <v>0</v>
      </c>
      <c r="S24">
        <v>-1.0000000000000002E-2</v>
      </c>
      <c r="T24">
        <v>-3.0000000000000002E-2</v>
      </c>
      <c r="U24" s="115">
        <f t="shared" si="2"/>
        <v>-0.1</v>
      </c>
      <c r="V24" s="113">
        <f t="shared" si="3"/>
        <v>0</v>
      </c>
      <c r="X24" s="118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0</v>
      </c>
      <c r="E25">
        <f>GT!N25</f>
        <v>-0.1</v>
      </c>
      <c r="F25">
        <f t="shared" si="4"/>
        <v>60</v>
      </c>
      <c r="G25">
        <f t="shared" si="5"/>
        <v>-0.1</v>
      </c>
      <c r="H25" s="113"/>
      <c r="I25">
        <f>BRPL_EOD!AA25+BRPL_EOD!AB25</f>
        <v>-0.04</v>
      </c>
      <c r="J25">
        <f>BYPL_EOD!AA25+BYPL_EOD!AB25</f>
        <v>-0.02</v>
      </c>
      <c r="K25">
        <f>MES_EOD!AA25+MES_EOD!AB25</f>
        <v>0</v>
      </c>
      <c r="L25">
        <f>NDMC_EOD!AA25+NDMC_EOD!AB25</f>
        <v>-0.01</v>
      </c>
      <c r="M25">
        <f>TPDDL_EOD!AA25+TPDDL_EOD!AB25</f>
        <v>-0.03</v>
      </c>
      <c r="N25">
        <f t="shared" si="0"/>
        <v>-9.9999999999999992E-2</v>
      </c>
      <c r="O25" s="113">
        <f t="shared" si="1"/>
        <v>0</v>
      </c>
      <c r="P25">
        <v>-4.0000000000000008E-2</v>
      </c>
      <c r="Q25">
        <v>-2.0000000000000004E-2</v>
      </c>
      <c r="R25">
        <v>0</v>
      </c>
      <c r="S25">
        <v>-1.0000000000000002E-2</v>
      </c>
      <c r="T25">
        <v>-3.0000000000000002E-2</v>
      </c>
      <c r="U25" s="115">
        <f t="shared" si="2"/>
        <v>-0.1</v>
      </c>
      <c r="V25" s="113">
        <f t="shared" si="3"/>
        <v>0</v>
      </c>
      <c r="X25" s="118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0</v>
      </c>
      <c r="E26">
        <f>GT!N26</f>
        <v>-0.1</v>
      </c>
      <c r="F26">
        <f t="shared" si="4"/>
        <v>60</v>
      </c>
      <c r="G26">
        <f t="shared" si="5"/>
        <v>-0.1</v>
      </c>
      <c r="H26" s="113"/>
      <c r="I26">
        <f>BRPL_EOD!AA26+BRPL_EOD!AB26</f>
        <v>-0.04</v>
      </c>
      <c r="J26">
        <f>BYPL_EOD!AA26+BYPL_EOD!AB26</f>
        <v>-0.02</v>
      </c>
      <c r="K26">
        <f>MES_EOD!AA26+MES_EOD!AB26</f>
        <v>0</v>
      </c>
      <c r="L26">
        <f>NDMC_EOD!AA26+NDMC_EOD!AB26</f>
        <v>-0.01</v>
      </c>
      <c r="M26">
        <f>TPDDL_EOD!AA26+TPDDL_EOD!AB26</f>
        <v>-0.03</v>
      </c>
      <c r="N26">
        <f t="shared" si="0"/>
        <v>-9.9999999999999992E-2</v>
      </c>
      <c r="O26" s="113">
        <f t="shared" si="1"/>
        <v>0</v>
      </c>
      <c r="P26">
        <v>-4.0000000000000008E-2</v>
      </c>
      <c r="Q26">
        <v>-2.0000000000000004E-2</v>
      </c>
      <c r="R26">
        <v>0</v>
      </c>
      <c r="S26">
        <v>-1.0000000000000002E-2</v>
      </c>
      <c r="T26">
        <v>-3.0000000000000002E-2</v>
      </c>
      <c r="U26" s="115">
        <f t="shared" si="2"/>
        <v>-0.1</v>
      </c>
      <c r="V26" s="113">
        <f t="shared" si="3"/>
        <v>0</v>
      </c>
      <c r="X26" s="118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0</v>
      </c>
      <c r="E27">
        <f>GT!N27</f>
        <v>-0.1</v>
      </c>
      <c r="F27">
        <f t="shared" si="4"/>
        <v>60</v>
      </c>
      <c r="G27">
        <f t="shared" si="5"/>
        <v>-0.1</v>
      </c>
      <c r="H27" s="113"/>
      <c r="I27">
        <f>BRPL_EOD!AA27+BRPL_EOD!AB27</f>
        <v>-0.04</v>
      </c>
      <c r="J27">
        <f>BYPL_EOD!AA27+BYPL_EOD!AB27</f>
        <v>-0.02</v>
      </c>
      <c r="K27">
        <f>MES_EOD!AA27+MES_EOD!AB27</f>
        <v>0</v>
      </c>
      <c r="L27">
        <f>NDMC_EOD!AA27+NDMC_EOD!AB27</f>
        <v>-0.01</v>
      </c>
      <c r="M27">
        <f>TPDDL_EOD!AA27+TPDDL_EOD!AB27</f>
        <v>-0.03</v>
      </c>
      <c r="N27">
        <f t="shared" si="0"/>
        <v>-9.9999999999999992E-2</v>
      </c>
      <c r="O27" s="113">
        <f t="shared" si="1"/>
        <v>0</v>
      </c>
      <c r="P27">
        <v>-4.0000000000000008E-2</v>
      </c>
      <c r="Q27">
        <v>-2.0000000000000004E-2</v>
      </c>
      <c r="R27">
        <v>0</v>
      </c>
      <c r="S27">
        <v>-1.0000000000000002E-2</v>
      </c>
      <c r="T27">
        <v>-3.0000000000000002E-2</v>
      </c>
      <c r="U27" s="115">
        <f t="shared" si="2"/>
        <v>-0.1</v>
      </c>
      <c r="V27" s="113">
        <f t="shared" si="3"/>
        <v>0</v>
      </c>
      <c r="X27" s="118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0</v>
      </c>
      <c r="E28">
        <f>GT!N28</f>
        <v>-0.1</v>
      </c>
      <c r="F28">
        <f t="shared" si="4"/>
        <v>60</v>
      </c>
      <c r="G28">
        <f t="shared" si="5"/>
        <v>-0.1</v>
      </c>
      <c r="H28" s="113"/>
      <c r="I28">
        <f>BRPL_EOD!AA28+BRPL_EOD!AB28</f>
        <v>-0.04</v>
      </c>
      <c r="J28">
        <f>BYPL_EOD!AA28+BYPL_EOD!AB28</f>
        <v>-0.02</v>
      </c>
      <c r="K28">
        <f>MES_EOD!AA28+MES_EOD!AB28</f>
        <v>0</v>
      </c>
      <c r="L28">
        <f>NDMC_EOD!AA28+NDMC_EOD!AB28</f>
        <v>-0.01</v>
      </c>
      <c r="M28">
        <f>TPDDL_EOD!AA28+TPDDL_EOD!AB28</f>
        <v>-0.03</v>
      </c>
      <c r="N28">
        <f t="shared" si="0"/>
        <v>-9.9999999999999992E-2</v>
      </c>
      <c r="O28" s="113">
        <f t="shared" si="1"/>
        <v>0</v>
      </c>
      <c r="P28">
        <v>-4.0000000000000008E-2</v>
      </c>
      <c r="Q28">
        <v>-2.0000000000000004E-2</v>
      </c>
      <c r="R28">
        <v>0</v>
      </c>
      <c r="S28">
        <v>-1.0000000000000002E-2</v>
      </c>
      <c r="T28">
        <v>-3.0000000000000002E-2</v>
      </c>
      <c r="U28" s="115">
        <f t="shared" si="2"/>
        <v>-0.1</v>
      </c>
      <c r="V28" s="113">
        <f t="shared" si="3"/>
        <v>0</v>
      </c>
      <c r="X28" s="118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0</v>
      </c>
      <c r="E29">
        <f>GT!N29</f>
        <v>-0.1</v>
      </c>
      <c r="F29">
        <f t="shared" si="4"/>
        <v>60</v>
      </c>
      <c r="G29">
        <f t="shared" si="5"/>
        <v>-0.1</v>
      </c>
      <c r="H29" s="113"/>
      <c r="I29">
        <f>BRPL_EOD!AA29+BRPL_EOD!AB29</f>
        <v>-0.04</v>
      </c>
      <c r="J29">
        <f>BYPL_EOD!AA29+BYPL_EOD!AB29</f>
        <v>-0.02</v>
      </c>
      <c r="K29">
        <f>MES_EOD!AA29+MES_EOD!AB29</f>
        <v>0</v>
      </c>
      <c r="L29">
        <f>NDMC_EOD!AA29+NDMC_EOD!AB29</f>
        <v>-0.01</v>
      </c>
      <c r="M29">
        <f>TPDDL_EOD!AA29+TPDDL_EOD!AB29</f>
        <v>-0.03</v>
      </c>
      <c r="N29">
        <f t="shared" si="0"/>
        <v>-9.9999999999999992E-2</v>
      </c>
      <c r="O29" s="113">
        <f t="shared" si="1"/>
        <v>0</v>
      </c>
      <c r="P29">
        <v>-4.0000000000000008E-2</v>
      </c>
      <c r="Q29">
        <v>-2.0000000000000004E-2</v>
      </c>
      <c r="R29">
        <v>0</v>
      </c>
      <c r="S29">
        <v>-1.0000000000000002E-2</v>
      </c>
      <c r="T29">
        <v>-3.0000000000000002E-2</v>
      </c>
      <c r="U29" s="115">
        <f t="shared" si="2"/>
        <v>-0.1</v>
      </c>
      <c r="V29" s="113">
        <f t="shared" si="3"/>
        <v>0</v>
      </c>
      <c r="X29" s="118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0</v>
      </c>
      <c r="E30">
        <f>GT!N30</f>
        <v>-0.1</v>
      </c>
      <c r="F30">
        <f t="shared" si="4"/>
        <v>60</v>
      </c>
      <c r="G30">
        <f t="shared" si="5"/>
        <v>-0.1</v>
      </c>
      <c r="H30" s="113"/>
      <c r="I30">
        <f>BRPL_EOD!AA30+BRPL_EOD!AB30</f>
        <v>-0.04</v>
      </c>
      <c r="J30">
        <f>BYPL_EOD!AA30+BYPL_EOD!AB30</f>
        <v>-0.02</v>
      </c>
      <c r="K30">
        <f>MES_EOD!AA30+MES_EOD!AB30</f>
        <v>0</v>
      </c>
      <c r="L30">
        <f>NDMC_EOD!AA30+NDMC_EOD!AB30</f>
        <v>-0.01</v>
      </c>
      <c r="M30">
        <f>TPDDL_EOD!AA30+TPDDL_EOD!AB30</f>
        <v>-0.03</v>
      </c>
      <c r="N30">
        <f t="shared" si="0"/>
        <v>-9.9999999999999992E-2</v>
      </c>
      <c r="O30" s="113">
        <f t="shared" si="1"/>
        <v>0</v>
      </c>
      <c r="P30">
        <v>-4.0000000000000008E-2</v>
      </c>
      <c r="Q30">
        <v>-2.0000000000000004E-2</v>
      </c>
      <c r="R30">
        <v>0</v>
      </c>
      <c r="S30">
        <v>-1.0000000000000002E-2</v>
      </c>
      <c r="T30">
        <v>-3.0000000000000002E-2</v>
      </c>
      <c r="U30" s="115">
        <f t="shared" si="2"/>
        <v>-0.1</v>
      </c>
      <c r="V30" s="113">
        <f t="shared" si="3"/>
        <v>0</v>
      </c>
      <c r="X30" s="118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0</v>
      </c>
      <c r="E31">
        <f>GT!N31</f>
        <v>-0.1</v>
      </c>
      <c r="F31">
        <f t="shared" si="4"/>
        <v>60</v>
      </c>
      <c r="G31">
        <f t="shared" si="5"/>
        <v>-0.1</v>
      </c>
      <c r="H31" s="113"/>
      <c r="I31">
        <f>BRPL_EOD!AA31+BRPL_EOD!AB31</f>
        <v>-0.04</v>
      </c>
      <c r="J31">
        <f>BYPL_EOD!AA31+BYPL_EOD!AB31</f>
        <v>-0.02</v>
      </c>
      <c r="K31">
        <f>MES_EOD!AA31+MES_EOD!AB31</f>
        <v>0</v>
      </c>
      <c r="L31">
        <f>NDMC_EOD!AA31+NDMC_EOD!AB31</f>
        <v>-0.01</v>
      </c>
      <c r="M31">
        <f>TPDDL_EOD!AA31+TPDDL_EOD!AB31</f>
        <v>-0.03</v>
      </c>
      <c r="N31">
        <f t="shared" si="0"/>
        <v>-9.9999999999999992E-2</v>
      </c>
      <c r="O31" s="113">
        <f t="shared" si="1"/>
        <v>0</v>
      </c>
      <c r="P31">
        <v>-4.0000000000000008E-2</v>
      </c>
      <c r="Q31">
        <v>-2.0000000000000004E-2</v>
      </c>
      <c r="R31">
        <v>0</v>
      </c>
      <c r="S31">
        <v>-1.0000000000000002E-2</v>
      </c>
      <c r="T31">
        <v>-3.0000000000000002E-2</v>
      </c>
      <c r="U31" s="115">
        <f t="shared" si="2"/>
        <v>-0.1</v>
      </c>
      <c r="V31" s="113">
        <f t="shared" si="3"/>
        <v>0</v>
      </c>
      <c r="X31" s="118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0</v>
      </c>
      <c r="E32">
        <f>GT!N32</f>
        <v>-0.1</v>
      </c>
      <c r="F32">
        <f t="shared" si="4"/>
        <v>60</v>
      </c>
      <c r="G32">
        <f t="shared" si="5"/>
        <v>-0.1</v>
      </c>
      <c r="H32" s="113"/>
      <c r="I32">
        <f>BRPL_EOD!AA32+BRPL_EOD!AB32</f>
        <v>-0.04</v>
      </c>
      <c r="J32">
        <f>BYPL_EOD!AA32+BYPL_EOD!AB32</f>
        <v>-0.02</v>
      </c>
      <c r="K32">
        <f>MES_EOD!AA32+MES_EOD!AB32</f>
        <v>0</v>
      </c>
      <c r="L32">
        <f>NDMC_EOD!AA32+NDMC_EOD!AB32</f>
        <v>-0.01</v>
      </c>
      <c r="M32">
        <f>TPDDL_EOD!AA32+TPDDL_EOD!AB32</f>
        <v>-0.03</v>
      </c>
      <c r="N32">
        <f t="shared" si="0"/>
        <v>-9.9999999999999992E-2</v>
      </c>
      <c r="O32" s="113">
        <f t="shared" si="1"/>
        <v>0</v>
      </c>
      <c r="P32">
        <v>-4.0000000000000008E-2</v>
      </c>
      <c r="Q32">
        <v>-2.0000000000000004E-2</v>
      </c>
      <c r="R32">
        <v>0</v>
      </c>
      <c r="S32">
        <v>-1.0000000000000002E-2</v>
      </c>
      <c r="T32">
        <v>-3.0000000000000002E-2</v>
      </c>
      <c r="U32" s="115">
        <f t="shared" si="2"/>
        <v>-0.1</v>
      </c>
      <c r="V32" s="113">
        <f t="shared" si="3"/>
        <v>0</v>
      </c>
      <c r="X32" s="118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0</v>
      </c>
      <c r="E33">
        <f>GT!N33</f>
        <v>-0.1</v>
      </c>
      <c r="F33">
        <f t="shared" si="4"/>
        <v>60</v>
      </c>
      <c r="G33">
        <f t="shared" si="5"/>
        <v>-0.1</v>
      </c>
      <c r="H33" s="113"/>
      <c r="I33">
        <f>BRPL_EOD!AA33+BRPL_EOD!AB33</f>
        <v>-0.04</v>
      </c>
      <c r="J33">
        <f>BYPL_EOD!AA33+BYPL_EOD!AB33</f>
        <v>-0.02</v>
      </c>
      <c r="K33">
        <f>MES_EOD!AA33+MES_EOD!AB33</f>
        <v>0</v>
      </c>
      <c r="L33">
        <f>NDMC_EOD!AA33+NDMC_EOD!AB33</f>
        <v>-0.01</v>
      </c>
      <c r="M33">
        <f>TPDDL_EOD!AA33+TPDDL_EOD!AB33</f>
        <v>-0.03</v>
      </c>
      <c r="N33">
        <f t="shared" si="0"/>
        <v>-9.9999999999999992E-2</v>
      </c>
      <c r="O33" s="113">
        <f t="shared" si="1"/>
        <v>0</v>
      </c>
      <c r="P33">
        <v>-4.0000000000000008E-2</v>
      </c>
      <c r="Q33">
        <v>-2.0000000000000004E-2</v>
      </c>
      <c r="R33">
        <v>0</v>
      </c>
      <c r="S33">
        <v>-1.0000000000000002E-2</v>
      </c>
      <c r="T33">
        <v>-3.0000000000000002E-2</v>
      </c>
      <c r="U33" s="115">
        <f t="shared" si="2"/>
        <v>-0.1</v>
      </c>
      <c r="V33" s="113">
        <f t="shared" si="3"/>
        <v>0</v>
      </c>
      <c r="X33" s="118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0</v>
      </c>
      <c r="E34">
        <f>GT!N34</f>
        <v>-0.1</v>
      </c>
      <c r="F34">
        <f t="shared" si="4"/>
        <v>60</v>
      </c>
      <c r="G34">
        <f t="shared" si="5"/>
        <v>-0.1</v>
      </c>
      <c r="H34" s="113"/>
      <c r="I34">
        <f>BRPL_EOD!AA34+BRPL_EOD!AB34</f>
        <v>-0.04</v>
      </c>
      <c r="J34">
        <f>BYPL_EOD!AA34+BYPL_EOD!AB34</f>
        <v>-0.02</v>
      </c>
      <c r="K34">
        <f>MES_EOD!AA34+MES_EOD!AB34</f>
        <v>0</v>
      </c>
      <c r="L34">
        <f>NDMC_EOD!AA34+NDMC_EOD!AB34</f>
        <v>-0.01</v>
      </c>
      <c r="M34">
        <f>TPDDL_EOD!AA34+TPDDL_EOD!AB34</f>
        <v>-0.03</v>
      </c>
      <c r="N34">
        <f t="shared" si="0"/>
        <v>-9.9999999999999992E-2</v>
      </c>
      <c r="O34" s="113">
        <f t="shared" si="1"/>
        <v>0</v>
      </c>
      <c r="P34">
        <v>-4.0000000000000008E-2</v>
      </c>
      <c r="Q34">
        <v>-2.0000000000000004E-2</v>
      </c>
      <c r="R34">
        <v>0</v>
      </c>
      <c r="S34">
        <v>-1.0000000000000002E-2</v>
      </c>
      <c r="T34">
        <v>-3.0000000000000002E-2</v>
      </c>
      <c r="U34" s="115">
        <f t="shared" si="2"/>
        <v>-0.1</v>
      </c>
      <c r="V34" s="113">
        <f t="shared" si="3"/>
        <v>0</v>
      </c>
      <c r="X34" s="118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0</v>
      </c>
      <c r="E35">
        <f>GT!N35</f>
        <v>-0.1</v>
      </c>
      <c r="F35">
        <f t="shared" si="4"/>
        <v>60</v>
      </c>
      <c r="G35">
        <f t="shared" si="5"/>
        <v>-0.1</v>
      </c>
      <c r="H35" s="113"/>
      <c r="I35">
        <f>BRPL_EOD!AA35+BRPL_EOD!AB35</f>
        <v>-0.04</v>
      </c>
      <c r="J35">
        <f>BYPL_EOD!AA35+BYPL_EOD!AB35</f>
        <v>-0.02</v>
      </c>
      <c r="K35">
        <f>MES_EOD!AA35+MES_EOD!AB35</f>
        <v>0</v>
      </c>
      <c r="L35">
        <f>NDMC_EOD!AA35+NDMC_EOD!AB35</f>
        <v>-0.01</v>
      </c>
      <c r="M35">
        <f>TPDDL_EOD!AA35+TPDDL_EOD!AB35</f>
        <v>-0.03</v>
      </c>
      <c r="N35">
        <f t="shared" si="0"/>
        <v>-9.9999999999999992E-2</v>
      </c>
      <c r="O35" s="113">
        <f t="shared" si="1"/>
        <v>0</v>
      </c>
      <c r="P35">
        <v>-4.0000000000000008E-2</v>
      </c>
      <c r="Q35">
        <v>-2.0000000000000004E-2</v>
      </c>
      <c r="R35">
        <v>0</v>
      </c>
      <c r="S35">
        <v>-1.0000000000000002E-2</v>
      </c>
      <c r="T35">
        <v>-3.0000000000000002E-2</v>
      </c>
      <c r="U35" s="115">
        <f t="shared" si="2"/>
        <v>-0.1</v>
      </c>
      <c r="V35" s="113">
        <f t="shared" si="3"/>
        <v>0</v>
      </c>
      <c r="X35" s="118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0</v>
      </c>
      <c r="E36">
        <f>GT!N36</f>
        <v>-0.25</v>
      </c>
      <c r="F36">
        <f t="shared" si="4"/>
        <v>60</v>
      </c>
      <c r="G36">
        <f t="shared" si="5"/>
        <v>-0.25</v>
      </c>
      <c r="H36" s="113"/>
      <c r="I36">
        <f>BRPL_EOD!AA36+BRPL_EOD!AB36</f>
        <v>-0.1</v>
      </c>
      <c r="J36">
        <f>BYPL_EOD!AA36+BYPL_EOD!AB36</f>
        <v>-0.06</v>
      </c>
      <c r="K36">
        <f>MES_EOD!AA36+MES_EOD!AB36</f>
        <v>0</v>
      </c>
      <c r="L36">
        <f>NDMC_EOD!AA36+NDMC_EOD!AB36</f>
        <v>-0.01</v>
      </c>
      <c r="M36">
        <f>TPDDL_EOD!AA36+TPDDL_EOD!AB36</f>
        <v>-7.0000000000000007E-2</v>
      </c>
      <c r="N36">
        <f t="shared" si="0"/>
        <v>-0.24000000000000002</v>
      </c>
      <c r="O36" s="113">
        <f t="shared" si="1"/>
        <v>-9.9999999999999811E-3</v>
      </c>
      <c r="P36">
        <v>-0.10416666666666666</v>
      </c>
      <c r="Q36">
        <v>-6.2499999999999993E-2</v>
      </c>
      <c r="R36">
        <v>0</v>
      </c>
      <c r="S36">
        <v>-1.0416666666666666E-2</v>
      </c>
      <c r="T36">
        <v>-7.2916666666666671E-2</v>
      </c>
      <c r="U36" s="115">
        <f t="shared" si="2"/>
        <v>-0.25</v>
      </c>
      <c r="V36" s="113">
        <f t="shared" si="3"/>
        <v>0</v>
      </c>
      <c r="X36" s="118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0</v>
      </c>
      <c r="E37">
        <f>GT!N37</f>
        <v>-0.25</v>
      </c>
      <c r="F37">
        <f t="shared" si="4"/>
        <v>60</v>
      </c>
      <c r="G37">
        <f t="shared" si="5"/>
        <v>-0.25</v>
      </c>
      <c r="H37" s="113"/>
      <c r="I37">
        <f>BRPL_EOD!AA37+BRPL_EOD!AB37</f>
        <v>-0.1</v>
      </c>
      <c r="J37">
        <f>BYPL_EOD!AA37+BYPL_EOD!AB37</f>
        <v>-0.06</v>
      </c>
      <c r="K37">
        <f>MES_EOD!AA37+MES_EOD!AB37</f>
        <v>0</v>
      </c>
      <c r="L37">
        <f>NDMC_EOD!AA37+NDMC_EOD!AB37</f>
        <v>-0.01</v>
      </c>
      <c r="M37">
        <f>TPDDL_EOD!AA37+TPDDL_EOD!AB37</f>
        <v>-7.0000000000000007E-2</v>
      </c>
      <c r="N37">
        <f t="shared" si="0"/>
        <v>-0.24000000000000002</v>
      </c>
      <c r="O37" s="113">
        <f t="shared" si="1"/>
        <v>-9.9999999999999811E-3</v>
      </c>
      <c r="P37">
        <v>-0.10416666666666666</v>
      </c>
      <c r="Q37">
        <v>-6.2499999999999993E-2</v>
      </c>
      <c r="R37">
        <v>0</v>
      </c>
      <c r="S37">
        <v>-1.0416666666666666E-2</v>
      </c>
      <c r="T37">
        <v>-7.2916666666666671E-2</v>
      </c>
      <c r="U37" s="115">
        <f t="shared" si="2"/>
        <v>-0.25</v>
      </c>
      <c r="V37" s="113">
        <f t="shared" si="3"/>
        <v>0</v>
      </c>
      <c r="X37" s="118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0</v>
      </c>
      <c r="E38">
        <f>GT!N38</f>
        <v>-0.25</v>
      </c>
      <c r="F38">
        <f t="shared" si="4"/>
        <v>60</v>
      </c>
      <c r="G38">
        <f t="shared" si="5"/>
        <v>-0.25</v>
      </c>
      <c r="H38" s="113"/>
      <c r="I38">
        <f>BRPL_EOD!AA38+BRPL_EOD!AB38</f>
        <v>-0.1</v>
      </c>
      <c r="J38">
        <f>BYPL_EOD!AA38+BYPL_EOD!AB38</f>
        <v>-0.06</v>
      </c>
      <c r="K38">
        <f>MES_EOD!AA38+MES_EOD!AB38</f>
        <v>0</v>
      </c>
      <c r="L38">
        <f>NDMC_EOD!AA38+NDMC_EOD!AB38</f>
        <v>-0.01</v>
      </c>
      <c r="M38">
        <f>TPDDL_EOD!AA38+TPDDL_EOD!AB38</f>
        <v>-7.0000000000000007E-2</v>
      </c>
      <c r="N38">
        <f t="shared" si="0"/>
        <v>-0.24000000000000002</v>
      </c>
      <c r="O38" s="113">
        <f t="shared" si="1"/>
        <v>-9.9999999999999811E-3</v>
      </c>
      <c r="P38">
        <v>-0.10416666666666666</v>
      </c>
      <c r="Q38">
        <v>-6.2499999999999993E-2</v>
      </c>
      <c r="R38">
        <v>0</v>
      </c>
      <c r="S38">
        <v>-1.0416666666666666E-2</v>
      </c>
      <c r="T38">
        <v>-7.2916666666666671E-2</v>
      </c>
      <c r="U38" s="115">
        <f t="shared" si="2"/>
        <v>-0.25</v>
      </c>
      <c r="V38" s="113">
        <f t="shared" si="3"/>
        <v>0</v>
      </c>
      <c r="X38" s="118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0</v>
      </c>
      <c r="E39">
        <f>GT!N39</f>
        <v>-0.25</v>
      </c>
      <c r="F39">
        <f t="shared" si="4"/>
        <v>60</v>
      </c>
      <c r="G39">
        <f t="shared" si="5"/>
        <v>-0.25</v>
      </c>
      <c r="H39" s="113"/>
      <c r="I39">
        <f>BRPL_EOD!AA39+BRPL_EOD!AB39</f>
        <v>-0.1</v>
      </c>
      <c r="J39">
        <f>BYPL_EOD!AA39+BYPL_EOD!AB39</f>
        <v>-0.06</v>
      </c>
      <c r="K39">
        <f>MES_EOD!AA39+MES_EOD!AB39</f>
        <v>0</v>
      </c>
      <c r="L39">
        <f>NDMC_EOD!AA39+NDMC_EOD!AB39</f>
        <v>-0.01</v>
      </c>
      <c r="M39">
        <f>TPDDL_EOD!AA39+TPDDL_EOD!AB39</f>
        <v>-7.0000000000000007E-2</v>
      </c>
      <c r="N39">
        <f t="shared" si="0"/>
        <v>-0.24000000000000002</v>
      </c>
      <c r="O39" s="113">
        <f t="shared" si="1"/>
        <v>-9.9999999999999811E-3</v>
      </c>
      <c r="P39">
        <v>-0.10416666666666666</v>
      </c>
      <c r="Q39">
        <v>-6.2499999999999993E-2</v>
      </c>
      <c r="R39">
        <v>0</v>
      </c>
      <c r="S39">
        <v>-1.0416666666666666E-2</v>
      </c>
      <c r="T39">
        <v>-7.2916666666666671E-2</v>
      </c>
      <c r="U39" s="115">
        <f t="shared" si="2"/>
        <v>-0.25</v>
      </c>
      <c r="V39" s="113">
        <f t="shared" si="3"/>
        <v>0</v>
      </c>
      <c r="X39" s="118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0</v>
      </c>
      <c r="E40">
        <f>GT!N40</f>
        <v>-0.25</v>
      </c>
      <c r="F40">
        <f t="shared" si="4"/>
        <v>60</v>
      </c>
      <c r="G40">
        <f t="shared" si="5"/>
        <v>-0.25</v>
      </c>
      <c r="H40" s="113"/>
      <c r="I40">
        <f>BRPL_EOD!AA40+BRPL_EOD!AB40</f>
        <v>-0.1</v>
      </c>
      <c r="J40">
        <f>BYPL_EOD!AA40+BYPL_EOD!AB40</f>
        <v>-0.06</v>
      </c>
      <c r="K40">
        <f>MES_EOD!AA40+MES_EOD!AB40</f>
        <v>0</v>
      </c>
      <c r="L40">
        <f>NDMC_EOD!AA40+NDMC_EOD!AB40</f>
        <v>-0.01</v>
      </c>
      <c r="M40">
        <f>TPDDL_EOD!AA40+TPDDL_EOD!AB40</f>
        <v>-7.0000000000000007E-2</v>
      </c>
      <c r="N40">
        <f t="shared" si="0"/>
        <v>-0.24000000000000002</v>
      </c>
      <c r="O40" s="113">
        <f t="shared" si="1"/>
        <v>-9.9999999999999811E-3</v>
      </c>
      <c r="P40">
        <v>-0.10416666666666666</v>
      </c>
      <c r="Q40">
        <v>-6.2499999999999993E-2</v>
      </c>
      <c r="R40">
        <v>0</v>
      </c>
      <c r="S40">
        <v>-1.0416666666666666E-2</v>
      </c>
      <c r="T40">
        <v>-7.2916666666666671E-2</v>
      </c>
      <c r="U40" s="115">
        <f t="shared" si="2"/>
        <v>-0.25</v>
      </c>
      <c r="V40" s="113">
        <f t="shared" si="3"/>
        <v>0</v>
      </c>
      <c r="X40" s="118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0</v>
      </c>
      <c r="E41">
        <f>GT!N41</f>
        <v>-0.25</v>
      </c>
      <c r="F41">
        <f t="shared" si="4"/>
        <v>60</v>
      </c>
      <c r="G41">
        <f t="shared" si="5"/>
        <v>-0.25</v>
      </c>
      <c r="H41" s="113"/>
      <c r="I41">
        <f>BRPL_EOD!AA41+BRPL_EOD!AB41</f>
        <v>-0.1</v>
      </c>
      <c r="J41">
        <f>BYPL_EOD!AA41+BYPL_EOD!AB41</f>
        <v>-0.06</v>
      </c>
      <c r="K41">
        <f>MES_EOD!AA41+MES_EOD!AB41</f>
        <v>0</v>
      </c>
      <c r="L41">
        <f>NDMC_EOD!AA41+NDMC_EOD!AB41</f>
        <v>-0.01</v>
      </c>
      <c r="M41">
        <f>TPDDL_EOD!AA41+TPDDL_EOD!AB41</f>
        <v>-7.0000000000000007E-2</v>
      </c>
      <c r="N41">
        <f t="shared" si="0"/>
        <v>-0.24000000000000002</v>
      </c>
      <c r="O41" s="113">
        <f t="shared" si="1"/>
        <v>-9.9999999999999811E-3</v>
      </c>
      <c r="P41">
        <v>-0.10416666666666666</v>
      </c>
      <c r="Q41">
        <v>-6.2499999999999993E-2</v>
      </c>
      <c r="R41">
        <v>0</v>
      </c>
      <c r="S41">
        <v>-1.0416666666666666E-2</v>
      </c>
      <c r="T41">
        <v>-7.2916666666666671E-2</v>
      </c>
      <c r="U41" s="115">
        <f t="shared" si="2"/>
        <v>-0.25</v>
      </c>
      <c r="V41" s="113">
        <f t="shared" si="3"/>
        <v>0</v>
      </c>
      <c r="X41" s="118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0</v>
      </c>
      <c r="E42">
        <f>GT!N42</f>
        <v>-0.25</v>
      </c>
      <c r="F42">
        <f t="shared" si="4"/>
        <v>60</v>
      </c>
      <c r="G42">
        <f t="shared" si="5"/>
        <v>-0.25</v>
      </c>
      <c r="H42" s="113"/>
      <c r="I42">
        <f>BRPL_EOD!AA42+BRPL_EOD!AB42</f>
        <v>-0.1</v>
      </c>
      <c r="J42">
        <f>BYPL_EOD!AA42+BYPL_EOD!AB42</f>
        <v>-0.06</v>
      </c>
      <c r="K42">
        <f>MES_EOD!AA42+MES_EOD!AB42</f>
        <v>0</v>
      </c>
      <c r="L42">
        <f>NDMC_EOD!AA42+NDMC_EOD!AB42</f>
        <v>-0.01</v>
      </c>
      <c r="M42">
        <f>TPDDL_EOD!AA42+TPDDL_EOD!AB42</f>
        <v>-7.0000000000000007E-2</v>
      </c>
      <c r="N42">
        <f t="shared" si="0"/>
        <v>-0.24000000000000002</v>
      </c>
      <c r="O42" s="113">
        <f t="shared" si="1"/>
        <v>-9.9999999999999811E-3</v>
      </c>
      <c r="P42">
        <v>-0.10416666666666666</v>
      </c>
      <c r="Q42">
        <v>-6.2499999999999993E-2</v>
      </c>
      <c r="R42">
        <v>0</v>
      </c>
      <c r="S42">
        <v>-1.0416666666666666E-2</v>
      </c>
      <c r="T42">
        <v>-7.2916666666666671E-2</v>
      </c>
      <c r="U42" s="115">
        <f t="shared" si="2"/>
        <v>-0.25</v>
      </c>
      <c r="V42" s="113">
        <f t="shared" si="3"/>
        <v>0</v>
      </c>
      <c r="X42" s="118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0</v>
      </c>
      <c r="E43">
        <f>GT!N43</f>
        <v>-0.25</v>
      </c>
      <c r="F43">
        <f t="shared" si="4"/>
        <v>60</v>
      </c>
      <c r="G43">
        <f t="shared" si="5"/>
        <v>-0.25</v>
      </c>
      <c r="H43" s="113"/>
      <c r="I43">
        <f>BRPL_EOD!AA43+BRPL_EOD!AB43</f>
        <v>-0.1</v>
      </c>
      <c r="J43">
        <f>BYPL_EOD!AA43+BYPL_EOD!AB43</f>
        <v>-0.06</v>
      </c>
      <c r="K43">
        <f>MES_EOD!AA43+MES_EOD!AB43</f>
        <v>0</v>
      </c>
      <c r="L43">
        <f>NDMC_EOD!AA43+NDMC_EOD!AB43</f>
        <v>-0.01</v>
      </c>
      <c r="M43">
        <f>TPDDL_EOD!AA43+TPDDL_EOD!AB43</f>
        <v>-7.0000000000000007E-2</v>
      </c>
      <c r="N43">
        <f t="shared" si="0"/>
        <v>-0.24000000000000002</v>
      </c>
      <c r="O43" s="113">
        <f t="shared" si="1"/>
        <v>-9.9999999999999811E-3</v>
      </c>
      <c r="P43">
        <v>-0.10416666666666666</v>
      </c>
      <c r="Q43">
        <v>-6.2499999999999993E-2</v>
      </c>
      <c r="R43">
        <v>0</v>
      </c>
      <c r="S43">
        <v>-1.0416666666666666E-2</v>
      </c>
      <c r="T43">
        <v>-7.2916666666666671E-2</v>
      </c>
      <c r="U43" s="115">
        <f t="shared" si="2"/>
        <v>-0.25</v>
      </c>
      <c r="V43" s="113">
        <f t="shared" si="3"/>
        <v>0</v>
      </c>
      <c r="X43" s="118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0</v>
      </c>
      <c r="E44">
        <f>GT!N44</f>
        <v>-0.25</v>
      </c>
      <c r="F44">
        <f t="shared" si="4"/>
        <v>60</v>
      </c>
      <c r="G44">
        <f t="shared" si="5"/>
        <v>-0.25</v>
      </c>
      <c r="H44" s="113"/>
      <c r="I44">
        <f>BRPL_EOD!AA44+BRPL_EOD!AB44</f>
        <v>-0.1</v>
      </c>
      <c r="J44">
        <f>BYPL_EOD!AA44+BYPL_EOD!AB44</f>
        <v>-0.06</v>
      </c>
      <c r="K44">
        <f>MES_EOD!AA44+MES_EOD!AB44</f>
        <v>0</v>
      </c>
      <c r="L44">
        <f>NDMC_EOD!AA44+NDMC_EOD!AB44</f>
        <v>-0.01</v>
      </c>
      <c r="M44">
        <f>TPDDL_EOD!AA44+TPDDL_EOD!AB44</f>
        <v>-7.0000000000000007E-2</v>
      </c>
      <c r="N44">
        <f t="shared" si="0"/>
        <v>-0.24000000000000002</v>
      </c>
      <c r="O44" s="113">
        <f t="shared" si="1"/>
        <v>-9.9999999999999811E-3</v>
      </c>
      <c r="P44">
        <v>-0.10416666666666666</v>
      </c>
      <c r="Q44">
        <v>-6.2499999999999993E-2</v>
      </c>
      <c r="R44">
        <v>0</v>
      </c>
      <c r="S44">
        <v>-1.0416666666666666E-2</v>
      </c>
      <c r="T44">
        <v>-7.2916666666666671E-2</v>
      </c>
      <c r="U44" s="115">
        <f t="shared" si="2"/>
        <v>-0.25</v>
      </c>
      <c r="V44" s="113">
        <f t="shared" si="3"/>
        <v>0</v>
      </c>
      <c r="X44" s="118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0</v>
      </c>
      <c r="E45">
        <f>GT!N45</f>
        <v>-0.25</v>
      </c>
      <c r="F45">
        <f t="shared" si="4"/>
        <v>60</v>
      </c>
      <c r="G45">
        <f t="shared" si="5"/>
        <v>-0.25</v>
      </c>
      <c r="H45" s="113"/>
      <c r="I45">
        <f>BRPL_EOD!AA45+BRPL_EOD!AB45</f>
        <v>-0.1</v>
      </c>
      <c r="J45">
        <f>BYPL_EOD!AA45+BYPL_EOD!AB45</f>
        <v>-0.06</v>
      </c>
      <c r="K45">
        <f>MES_EOD!AA45+MES_EOD!AB45</f>
        <v>0</v>
      </c>
      <c r="L45">
        <f>NDMC_EOD!AA45+NDMC_EOD!AB45</f>
        <v>-0.01</v>
      </c>
      <c r="M45">
        <f>TPDDL_EOD!AA45+TPDDL_EOD!AB45</f>
        <v>-7.0000000000000007E-2</v>
      </c>
      <c r="N45">
        <f t="shared" si="0"/>
        <v>-0.24000000000000002</v>
      </c>
      <c r="O45" s="113">
        <f t="shared" si="1"/>
        <v>-9.9999999999999811E-3</v>
      </c>
      <c r="P45">
        <v>-0.10416666666666666</v>
      </c>
      <c r="Q45">
        <v>-6.2499999999999993E-2</v>
      </c>
      <c r="R45">
        <v>0</v>
      </c>
      <c r="S45">
        <v>-1.0416666666666666E-2</v>
      </c>
      <c r="T45">
        <v>-7.2916666666666671E-2</v>
      </c>
      <c r="U45" s="115">
        <f t="shared" si="2"/>
        <v>-0.25</v>
      </c>
      <c r="V45" s="113">
        <f t="shared" si="3"/>
        <v>0</v>
      </c>
      <c r="X45" s="118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0</v>
      </c>
      <c r="E46">
        <f>GT!N46</f>
        <v>-0.25</v>
      </c>
      <c r="F46">
        <f t="shared" si="4"/>
        <v>60</v>
      </c>
      <c r="G46">
        <f t="shared" si="5"/>
        <v>-0.25</v>
      </c>
      <c r="H46" s="113"/>
      <c r="I46">
        <f>BRPL_EOD!AA46+BRPL_EOD!AB46</f>
        <v>-0.1</v>
      </c>
      <c r="J46">
        <f>BYPL_EOD!AA46+BYPL_EOD!AB46</f>
        <v>-0.06</v>
      </c>
      <c r="K46">
        <f>MES_EOD!AA46+MES_EOD!AB46</f>
        <v>0</v>
      </c>
      <c r="L46">
        <f>NDMC_EOD!AA46+NDMC_EOD!AB46</f>
        <v>-0.01</v>
      </c>
      <c r="M46">
        <f>TPDDL_EOD!AA46+TPDDL_EOD!AB46</f>
        <v>-7.0000000000000007E-2</v>
      </c>
      <c r="N46">
        <f t="shared" si="0"/>
        <v>-0.24000000000000002</v>
      </c>
      <c r="O46" s="113">
        <f t="shared" si="1"/>
        <v>-9.9999999999999811E-3</v>
      </c>
      <c r="P46">
        <v>-0.10416666666666666</v>
      </c>
      <c r="Q46">
        <v>-6.2499999999999993E-2</v>
      </c>
      <c r="R46">
        <v>0</v>
      </c>
      <c r="S46">
        <v>-1.0416666666666666E-2</v>
      </c>
      <c r="T46">
        <v>-7.2916666666666671E-2</v>
      </c>
      <c r="U46" s="115">
        <f t="shared" si="2"/>
        <v>-0.25</v>
      </c>
      <c r="V46" s="113">
        <f t="shared" si="3"/>
        <v>0</v>
      </c>
      <c r="X46" s="118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0</v>
      </c>
      <c r="E47">
        <f>GT!N47</f>
        <v>-0.25</v>
      </c>
      <c r="F47">
        <f t="shared" si="4"/>
        <v>60</v>
      </c>
      <c r="G47">
        <f t="shared" si="5"/>
        <v>-0.25</v>
      </c>
      <c r="H47" s="113"/>
      <c r="I47">
        <f>BRPL_EOD!AA47+BRPL_EOD!AB47</f>
        <v>-0.1</v>
      </c>
      <c r="J47">
        <f>BYPL_EOD!AA47+BYPL_EOD!AB47</f>
        <v>-0.06</v>
      </c>
      <c r="K47">
        <f>MES_EOD!AA47+MES_EOD!AB47</f>
        <v>0</v>
      </c>
      <c r="L47">
        <f>NDMC_EOD!AA47+NDMC_EOD!AB47</f>
        <v>-0.01</v>
      </c>
      <c r="M47">
        <f>TPDDL_EOD!AA47+TPDDL_EOD!AB47</f>
        <v>-7.0000000000000007E-2</v>
      </c>
      <c r="N47">
        <f t="shared" si="0"/>
        <v>-0.24000000000000002</v>
      </c>
      <c r="O47" s="113">
        <f t="shared" si="1"/>
        <v>-9.9999999999999811E-3</v>
      </c>
      <c r="P47">
        <v>-0.10416666666666666</v>
      </c>
      <c r="Q47">
        <v>-6.2499999999999993E-2</v>
      </c>
      <c r="R47">
        <v>0</v>
      </c>
      <c r="S47">
        <v>-1.0416666666666666E-2</v>
      </c>
      <c r="T47">
        <v>-7.2916666666666671E-2</v>
      </c>
      <c r="U47" s="115">
        <f t="shared" si="2"/>
        <v>-0.25</v>
      </c>
      <c r="V47" s="113">
        <f t="shared" si="3"/>
        <v>0</v>
      </c>
      <c r="X47" s="118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0</v>
      </c>
      <c r="E48">
        <f>GT!N48</f>
        <v>-0.25</v>
      </c>
      <c r="F48">
        <f t="shared" si="4"/>
        <v>60</v>
      </c>
      <c r="G48">
        <f t="shared" si="5"/>
        <v>-0.25</v>
      </c>
      <c r="H48" s="113"/>
      <c r="I48">
        <f>BRPL_EOD!AA48+BRPL_EOD!AB48</f>
        <v>-0.1</v>
      </c>
      <c r="J48">
        <f>BYPL_EOD!AA48+BYPL_EOD!AB48</f>
        <v>-0.06</v>
      </c>
      <c r="K48">
        <f>MES_EOD!AA48+MES_EOD!AB48</f>
        <v>0</v>
      </c>
      <c r="L48">
        <f>NDMC_EOD!AA48+NDMC_EOD!AB48</f>
        <v>-0.01</v>
      </c>
      <c r="M48">
        <f>TPDDL_EOD!AA48+TPDDL_EOD!AB48</f>
        <v>-7.0000000000000007E-2</v>
      </c>
      <c r="N48">
        <f t="shared" si="0"/>
        <v>-0.24000000000000002</v>
      </c>
      <c r="O48" s="113">
        <f t="shared" si="1"/>
        <v>-9.9999999999999811E-3</v>
      </c>
      <c r="P48">
        <v>-0.10416666666666666</v>
      </c>
      <c r="Q48">
        <v>-6.2499999999999993E-2</v>
      </c>
      <c r="R48">
        <v>0</v>
      </c>
      <c r="S48">
        <v>-1.0416666666666666E-2</v>
      </c>
      <c r="T48">
        <v>-7.2916666666666671E-2</v>
      </c>
      <c r="U48" s="115">
        <f t="shared" si="2"/>
        <v>-0.25</v>
      </c>
      <c r="V48" s="113">
        <f t="shared" si="3"/>
        <v>0</v>
      </c>
      <c r="X48" s="118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0</v>
      </c>
      <c r="E49">
        <f>GT!N49</f>
        <v>-0.25</v>
      </c>
      <c r="F49">
        <f t="shared" si="4"/>
        <v>60</v>
      </c>
      <c r="G49">
        <f t="shared" si="5"/>
        <v>-0.25</v>
      </c>
      <c r="H49" s="113"/>
      <c r="I49">
        <f>BRPL_EOD!AA49+BRPL_EOD!AB49</f>
        <v>-0.1</v>
      </c>
      <c r="J49">
        <f>BYPL_EOD!AA49+BYPL_EOD!AB49</f>
        <v>-0.06</v>
      </c>
      <c r="K49">
        <f>MES_EOD!AA49+MES_EOD!AB49</f>
        <v>0</v>
      </c>
      <c r="L49">
        <f>NDMC_EOD!AA49+NDMC_EOD!AB49</f>
        <v>-0.01</v>
      </c>
      <c r="M49">
        <f>TPDDL_EOD!AA49+TPDDL_EOD!AB49</f>
        <v>-7.0000000000000007E-2</v>
      </c>
      <c r="N49">
        <f t="shared" si="0"/>
        <v>-0.24000000000000002</v>
      </c>
      <c r="O49" s="113">
        <f t="shared" si="1"/>
        <v>-9.9999999999999811E-3</v>
      </c>
      <c r="P49">
        <v>-0.10416666666666666</v>
      </c>
      <c r="Q49">
        <v>-6.2499999999999993E-2</v>
      </c>
      <c r="R49">
        <v>0</v>
      </c>
      <c r="S49">
        <v>-1.0416666666666666E-2</v>
      </c>
      <c r="T49">
        <v>-7.2916666666666671E-2</v>
      </c>
      <c r="U49" s="115">
        <f t="shared" si="2"/>
        <v>-0.25</v>
      </c>
      <c r="V49" s="113">
        <f t="shared" si="3"/>
        <v>0</v>
      </c>
      <c r="X49" s="118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0</v>
      </c>
      <c r="E50">
        <f>GT!N50</f>
        <v>-0.25</v>
      </c>
      <c r="F50">
        <f t="shared" si="4"/>
        <v>60</v>
      </c>
      <c r="G50">
        <f t="shared" si="5"/>
        <v>-0.25</v>
      </c>
      <c r="H50" s="113"/>
      <c r="I50">
        <f>BRPL_EOD!AA50+BRPL_EOD!AB50</f>
        <v>-0.1</v>
      </c>
      <c r="J50">
        <f>BYPL_EOD!AA50+BYPL_EOD!AB50</f>
        <v>-0.06</v>
      </c>
      <c r="K50">
        <f>MES_EOD!AA50+MES_EOD!AB50</f>
        <v>0</v>
      </c>
      <c r="L50">
        <f>NDMC_EOD!AA50+NDMC_EOD!AB50</f>
        <v>-0.01</v>
      </c>
      <c r="M50">
        <f>TPDDL_EOD!AA50+TPDDL_EOD!AB50</f>
        <v>-7.0000000000000007E-2</v>
      </c>
      <c r="N50">
        <f t="shared" si="0"/>
        <v>-0.24000000000000002</v>
      </c>
      <c r="O50" s="113">
        <f t="shared" si="1"/>
        <v>-9.9999999999999811E-3</v>
      </c>
      <c r="P50">
        <v>-0.10416666666666666</v>
      </c>
      <c r="Q50">
        <v>-6.2499999999999993E-2</v>
      </c>
      <c r="R50">
        <v>0</v>
      </c>
      <c r="S50">
        <v>-1.0416666666666666E-2</v>
      </c>
      <c r="T50">
        <v>-7.2916666666666671E-2</v>
      </c>
      <c r="U50" s="115">
        <f t="shared" si="2"/>
        <v>-0.25</v>
      </c>
      <c r="V50" s="113">
        <f t="shared" si="3"/>
        <v>0</v>
      </c>
      <c r="X50" s="118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0</v>
      </c>
      <c r="E51">
        <f>GT!N51</f>
        <v>-0.25</v>
      </c>
      <c r="F51">
        <f t="shared" si="4"/>
        <v>60</v>
      </c>
      <c r="G51">
        <f t="shared" si="5"/>
        <v>-0.25</v>
      </c>
      <c r="H51" s="113"/>
      <c r="I51">
        <f>BRPL_EOD!AA51+BRPL_EOD!AB51</f>
        <v>-0.1</v>
      </c>
      <c r="J51">
        <f>BYPL_EOD!AA51+BYPL_EOD!AB51</f>
        <v>-0.06</v>
      </c>
      <c r="K51">
        <f>MES_EOD!AA51+MES_EOD!AB51</f>
        <v>0</v>
      </c>
      <c r="L51">
        <f>NDMC_EOD!AA51+NDMC_EOD!AB51</f>
        <v>-0.01</v>
      </c>
      <c r="M51">
        <f>TPDDL_EOD!AA51+TPDDL_EOD!AB51</f>
        <v>-7.0000000000000007E-2</v>
      </c>
      <c r="N51">
        <f t="shared" si="0"/>
        <v>-0.24000000000000002</v>
      </c>
      <c r="O51" s="113">
        <f t="shared" si="1"/>
        <v>-9.9999999999999811E-3</v>
      </c>
      <c r="P51">
        <v>-0.10416666666666666</v>
      </c>
      <c r="Q51">
        <v>-6.2499999999999993E-2</v>
      </c>
      <c r="R51">
        <v>0</v>
      </c>
      <c r="S51">
        <v>-1.0416666666666666E-2</v>
      </c>
      <c r="T51">
        <v>-7.2916666666666671E-2</v>
      </c>
      <c r="U51" s="115">
        <f t="shared" si="2"/>
        <v>-0.25</v>
      </c>
      <c r="V51" s="113">
        <f t="shared" si="3"/>
        <v>0</v>
      </c>
      <c r="X51" s="118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0</v>
      </c>
      <c r="E52">
        <f>GT!N52</f>
        <v>-0.25</v>
      </c>
      <c r="F52">
        <f t="shared" si="4"/>
        <v>60</v>
      </c>
      <c r="G52">
        <f t="shared" si="5"/>
        <v>-0.25</v>
      </c>
      <c r="H52" s="113"/>
      <c r="I52">
        <f>BRPL_EOD!AA52+BRPL_EOD!AB52</f>
        <v>-0.1</v>
      </c>
      <c r="J52">
        <f>BYPL_EOD!AA52+BYPL_EOD!AB52</f>
        <v>-0.06</v>
      </c>
      <c r="K52">
        <f>MES_EOD!AA52+MES_EOD!AB52</f>
        <v>0</v>
      </c>
      <c r="L52">
        <f>NDMC_EOD!AA52+NDMC_EOD!AB52</f>
        <v>-0.01</v>
      </c>
      <c r="M52">
        <f>TPDDL_EOD!AA52+TPDDL_EOD!AB52</f>
        <v>-7.0000000000000007E-2</v>
      </c>
      <c r="N52">
        <f t="shared" si="0"/>
        <v>-0.24000000000000002</v>
      </c>
      <c r="O52" s="113">
        <f t="shared" si="1"/>
        <v>-9.9999999999999811E-3</v>
      </c>
      <c r="P52">
        <v>-0.10416666666666666</v>
      </c>
      <c r="Q52">
        <v>-6.2499999999999993E-2</v>
      </c>
      <c r="R52">
        <v>0</v>
      </c>
      <c r="S52">
        <v>-1.0416666666666666E-2</v>
      </c>
      <c r="T52">
        <v>-7.2916666666666671E-2</v>
      </c>
      <c r="U52" s="115">
        <f t="shared" si="2"/>
        <v>-0.25</v>
      </c>
      <c r="V52" s="113">
        <f t="shared" si="3"/>
        <v>0</v>
      </c>
      <c r="X52" s="118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-0.25</v>
      </c>
      <c r="F53">
        <f t="shared" si="4"/>
        <v>60</v>
      </c>
      <c r="G53">
        <f t="shared" si="5"/>
        <v>-0.25</v>
      </c>
      <c r="H53" s="113"/>
      <c r="I53">
        <f>BRPL_EOD!AA53+BRPL_EOD!AB53</f>
        <v>-0.1</v>
      </c>
      <c r="J53">
        <f>BYPL_EOD!AA53+BYPL_EOD!AB53</f>
        <v>-0.06</v>
      </c>
      <c r="K53">
        <f>MES_EOD!AA53+MES_EOD!AB53</f>
        <v>0</v>
      </c>
      <c r="L53">
        <f>NDMC_EOD!AA53+NDMC_EOD!AB53</f>
        <v>-0.01</v>
      </c>
      <c r="M53">
        <f>TPDDL_EOD!AA53+TPDDL_EOD!AB53</f>
        <v>-7.0000000000000007E-2</v>
      </c>
      <c r="N53">
        <f t="shared" si="0"/>
        <v>-0.24000000000000002</v>
      </c>
      <c r="O53" s="113">
        <f t="shared" si="1"/>
        <v>-9.9999999999999811E-3</v>
      </c>
      <c r="P53">
        <v>-0.10416666666666666</v>
      </c>
      <c r="Q53">
        <v>-6.2499999999999993E-2</v>
      </c>
      <c r="R53">
        <v>0</v>
      </c>
      <c r="S53">
        <v>-1.0416666666666666E-2</v>
      </c>
      <c r="T53">
        <v>-7.2916666666666671E-2</v>
      </c>
      <c r="U53" s="115">
        <f t="shared" si="2"/>
        <v>-0.25</v>
      </c>
      <c r="V53" s="113">
        <f t="shared" si="3"/>
        <v>0</v>
      </c>
      <c r="X53" s="118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-0.25</v>
      </c>
      <c r="F54">
        <f t="shared" si="4"/>
        <v>60</v>
      </c>
      <c r="G54">
        <f t="shared" si="5"/>
        <v>-0.25</v>
      </c>
      <c r="H54" s="113"/>
      <c r="I54">
        <f>BRPL_EOD!AA54+BRPL_EOD!AB54</f>
        <v>-0.1</v>
      </c>
      <c r="J54">
        <f>BYPL_EOD!AA54+BYPL_EOD!AB54</f>
        <v>-0.06</v>
      </c>
      <c r="K54">
        <f>MES_EOD!AA54+MES_EOD!AB54</f>
        <v>0</v>
      </c>
      <c r="L54">
        <f>NDMC_EOD!AA54+NDMC_EOD!AB54</f>
        <v>-0.01</v>
      </c>
      <c r="M54">
        <f>TPDDL_EOD!AA54+TPDDL_EOD!AB54</f>
        <v>-7.0000000000000007E-2</v>
      </c>
      <c r="N54">
        <f t="shared" si="0"/>
        <v>-0.24000000000000002</v>
      </c>
      <c r="O54" s="113">
        <f t="shared" si="1"/>
        <v>-9.9999999999999811E-3</v>
      </c>
      <c r="P54">
        <v>-0.10416666666666666</v>
      </c>
      <c r="Q54">
        <v>-6.2499999999999993E-2</v>
      </c>
      <c r="R54">
        <v>0</v>
      </c>
      <c r="S54">
        <v>-1.0416666666666666E-2</v>
      </c>
      <c r="T54">
        <v>-7.2916666666666671E-2</v>
      </c>
      <c r="U54" s="115">
        <f t="shared" si="2"/>
        <v>-0.25</v>
      </c>
      <c r="V54" s="113">
        <f t="shared" si="3"/>
        <v>0</v>
      </c>
      <c r="X54" s="118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-0.25</v>
      </c>
      <c r="F55">
        <f t="shared" si="4"/>
        <v>60</v>
      </c>
      <c r="G55">
        <f t="shared" si="5"/>
        <v>-0.25</v>
      </c>
      <c r="H55" s="113"/>
      <c r="I55">
        <f>BRPL_EOD!AA55+BRPL_EOD!AB55</f>
        <v>-0.1</v>
      </c>
      <c r="J55">
        <f>BYPL_EOD!AA55+BYPL_EOD!AB55</f>
        <v>-0.06</v>
      </c>
      <c r="K55">
        <f>MES_EOD!AA55+MES_EOD!AB55</f>
        <v>0</v>
      </c>
      <c r="L55">
        <f>NDMC_EOD!AA55+NDMC_EOD!AB55</f>
        <v>-0.01</v>
      </c>
      <c r="M55">
        <f>TPDDL_EOD!AA55+TPDDL_EOD!AB55</f>
        <v>-7.0000000000000007E-2</v>
      </c>
      <c r="N55">
        <f t="shared" si="0"/>
        <v>-0.24000000000000002</v>
      </c>
      <c r="O55" s="113">
        <f t="shared" si="1"/>
        <v>-9.9999999999999811E-3</v>
      </c>
      <c r="P55">
        <v>-0.10416666666666666</v>
      </c>
      <c r="Q55">
        <v>-6.2499999999999993E-2</v>
      </c>
      <c r="R55">
        <v>0</v>
      </c>
      <c r="S55">
        <v>-1.0416666666666666E-2</v>
      </c>
      <c r="T55">
        <v>-7.2916666666666671E-2</v>
      </c>
      <c r="U55" s="115">
        <f t="shared" si="2"/>
        <v>-0.25</v>
      </c>
      <c r="V55" s="113">
        <f t="shared" si="3"/>
        <v>0</v>
      </c>
      <c r="X55" s="118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-0.25</v>
      </c>
      <c r="F56">
        <f t="shared" si="4"/>
        <v>60</v>
      </c>
      <c r="G56">
        <f t="shared" si="5"/>
        <v>-0.25</v>
      </c>
      <c r="H56" s="113"/>
      <c r="I56">
        <f>BRPL_EOD!AA56+BRPL_EOD!AB56</f>
        <v>-0.1</v>
      </c>
      <c r="J56">
        <f>BYPL_EOD!AA56+BYPL_EOD!AB56</f>
        <v>-0.06</v>
      </c>
      <c r="K56">
        <f>MES_EOD!AA56+MES_EOD!AB56</f>
        <v>0</v>
      </c>
      <c r="L56">
        <f>NDMC_EOD!AA56+NDMC_EOD!AB56</f>
        <v>-0.01</v>
      </c>
      <c r="M56">
        <f>TPDDL_EOD!AA56+TPDDL_EOD!AB56</f>
        <v>-7.0000000000000007E-2</v>
      </c>
      <c r="N56">
        <f t="shared" si="0"/>
        <v>-0.24000000000000002</v>
      </c>
      <c r="O56" s="113">
        <f t="shared" si="1"/>
        <v>-9.9999999999999811E-3</v>
      </c>
      <c r="P56">
        <v>-0.10416666666666666</v>
      </c>
      <c r="Q56">
        <v>-6.2499999999999993E-2</v>
      </c>
      <c r="R56">
        <v>0</v>
      </c>
      <c r="S56">
        <v>-1.0416666666666666E-2</v>
      </c>
      <c r="T56">
        <v>-7.2916666666666671E-2</v>
      </c>
      <c r="U56" s="115">
        <f t="shared" si="2"/>
        <v>-0.25</v>
      </c>
      <c r="V56" s="113">
        <f t="shared" si="3"/>
        <v>0</v>
      </c>
      <c r="X56" s="118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-0.25</v>
      </c>
      <c r="F57">
        <f t="shared" si="4"/>
        <v>60</v>
      </c>
      <c r="G57">
        <f t="shared" si="5"/>
        <v>-0.25</v>
      </c>
      <c r="H57" s="113"/>
      <c r="I57">
        <f>BRPL_EOD!AA57+BRPL_EOD!AB57</f>
        <v>-0.1</v>
      </c>
      <c r="J57">
        <f>BYPL_EOD!AA57+BYPL_EOD!AB57</f>
        <v>-0.06</v>
      </c>
      <c r="K57">
        <f>MES_EOD!AA57+MES_EOD!AB57</f>
        <v>0</v>
      </c>
      <c r="L57">
        <f>NDMC_EOD!AA57+NDMC_EOD!AB57</f>
        <v>-0.01</v>
      </c>
      <c r="M57">
        <f>TPDDL_EOD!AA57+TPDDL_EOD!AB57</f>
        <v>-7.0000000000000007E-2</v>
      </c>
      <c r="N57">
        <f t="shared" si="0"/>
        <v>-0.24000000000000002</v>
      </c>
      <c r="O57" s="113">
        <f t="shared" si="1"/>
        <v>-9.9999999999999811E-3</v>
      </c>
      <c r="P57">
        <v>-0.10416666666666666</v>
      </c>
      <c r="Q57">
        <v>-6.2499999999999993E-2</v>
      </c>
      <c r="R57">
        <v>0</v>
      </c>
      <c r="S57">
        <v>-1.0416666666666666E-2</v>
      </c>
      <c r="T57">
        <v>-7.2916666666666671E-2</v>
      </c>
      <c r="U57" s="115">
        <f t="shared" si="2"/>
        <v>-0.25</v>
      </c>
      <c r="V57" s="113">
        <f t="shared" si="3"/>
        <v>0</v>
      </c>
      <c r="X57" s="118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-0.25</v>
      </c>
      <c r="F58">
        <f t="shared" si="4"/>
        <v>60</v>
      </c>
      <c r="G58">
        <f t="shared" si="5"/>
        <v>-0.25</v>
      </c>
      <c r="H58" s="113"/>
      <c r="I58">
        <f>BRPL_EOD!AA58+BRPL_EOD!AB58</f>
        <v>-0.1</v>
      </c>
      <c r="J58">
        <f>BYPL_EOD!AA58+BYPL_EOD!AB58</f>
        <v>-0.06</v>
      </c>
      <c r="K58">
        <f>MES_EOD!AA58+MES_EOD!AB58</f>
        <v>0</v>
      </c>
      <c r="L58">
        <f>NDMC_EOD!AA58+NDMC_EOD!AB58</f>
        <v>-0.01</v>
      </c>
      <c r="M58">
        <f>TPDDL_EOD!AA58+TPDDL_EOD!AB58</f>
        <v>-7.0000000000000007E-2</v>
      </c>
      <c r="N58">
        <f t="shared" si="0"/>
        <v>-0.24000000000000002</v>
      </c>
      <c r="O58" s="113">
        <f t="shared" si="1"/>
        <v>-9.9999999999999811E-3</v>
      </c>
      <c r="P58">
        <v>-0.10416666666666666</v>
      </c>
      <c r="Q58">
        <v>-6.2499999999999993E-2</v>
      </c>
      <c r="R58">
        <v>0</v>
      </c>
      <c r="S58">
        <v>-1.0416666666666666E-2</v>
      </c>
      <c r="T58">
        <v>-7.2916666666666671E-2</v>
      </c>
      <c r="U58" s="115">
        <f t="shared" si="2"/>
        <v>-0.25</v>
      </c>
      <c r="V58" s="113">
        <f t="shared" si="3"/>
        <v>0</v>
      </c>
      <c r="X58" s="118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-0.25</v>
      </c>
      <c r="F59">
        <f t="shared" si="4"/>
        <v>60</v>
      </c>
      <c r="G59">
        <f t="shared" si="5"/>
        <v>-0.25</v>
      </c>
      <c r="H59" s="113"/>
      <c r="I59">
        <f>BRPL_EOD!AA59+BRPL_EOD!AB59</f>
        <v>-0.1</v>
      </c>
      <c r="J59">
        <f>BYPL_EOD!AA59+BYPL_EOD!AB59</f>
        <v>-0.06</v>
      </c>
      <c r="K59">
        <f>MES_EOD!AA59+MES_EOD!AB59</f>
        <v>0</v>
      </c>
      <c r="L59">
        <f>NDMC_EOD!AA59+NDMC_EOD!AB59</f>
        <v>-0.01</v>
      </c>
      <c r="M59">
        <f>TPDDL_EOD!AA59+TPDDL_EOD!AB59</f>
        <v>-7.0000000000000007E-2</v>
      </c>
      <c r="N59">
        <f t="shared" si="0"/>
        <v>-0.24000000000000002</v>
      </c>
      <c r="O59" s="113">
        <f t="shared" si="1"/>
        <v>-9.9999999999999811E-3</v>
      </c>
      <c r="P59">
        <v>-0.10416666666666666</v>
      </c>
      <c r="Q59">
        <v>-6.2499999999999993E-2</v>
      </c>
      <c r="R59">
        <v>0</v>
      </c>
      <c r="S59">
        <v>-1.0416666666666666E-2</v>
      </c>
      <c r="T59">
        <v>-7.2916666666666671E-2</v>
      </c>
      <c r="U59" s="115">
        <f t="shared" si="2"/>
        <v>-0.25</v>
      </c>
      <c r="V59" s="113">
        <f t="shared" si="3"/>
        <v>0</v>
      </c>
      <c r="X59" s="118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-0.25</v>
      </c>
      <c r="F60">
        <f t="shared" si="4"/>
        <v>60</v>
      </c>
      <c r="G60">
        <f t="shared" si="5"/>
        <v>-0.25</v>
      </c>
      <c r="H60" s="113"/>
      <c r="I60">
        <f>BRPL_EOD!AA60+BRPL_EOD!AB60</f>
        <v>-0.1</v>
      </c>
      <c r="J60">
        <f>BYPL_EOD!AA60+BYPL_EOD!AB60</f>
        <v>-0.06</v>
      </c>
      <c r="K60">
        <f>MES_EOD!AA60+MES_EOD!AB60</f>
        <v>0</v>
      </c>
      <c r="L60">
        <f>NDMC_EOD!AA60+NDMC_EOD!AB60</f>
        <v>-0.01</v>
      </c>
      <c r="M60">
        <f>TPDDL_EOD!AA60+TPDDL_EOD!AB60</f>
        <v>-7.0000000000000007E-2</v>
      </c>
      <c r="N60">
        <f t="shared" si="0"/>
        <v>-0.24000000000000002</v>
      </c>
      <c r="O60" s="113">
        <f t="shared" si="1"/>
        <v>-9.9999999999999811E-3</v>
      </c>
      <c r="P60">
        <v>-0.10416666666666666</v>
      </c>
      <c r="Q60">
        <v>-6.2499999999999993E-2</v>
      </c>
      <c r="R60">
        <v>0</v>
      </c>
      <c r="S60">
        <v>-1.0416666666666666E-2</v>
      </c>
      <c r="T60">
        <v>-7.2916666666666671E-2</v>
      </c>
      <c r="U60" s="115">
        <f t="shared" si="2"/>
        <v>-0.25</v>
      </c>
      <c r="V60" s="113">
        <f t="shared" si="3"/>
        <v>0</v>
      </c>
      <c r="X60" s="118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-0.25</v>
      </c>
      <c r="F61">
        <f t="shared" si="4"/>
        <v>60</v>
      </c>
      <c r="G61">
        <f t="shared" si="5"/>
        <v>-0.25</v>
      </c>
      <c r="H61" s="113"/>
      <c r="I61">
        <f>BRPL_EOD!AA61+BRPL_EOD!AB61</f>
        <v>-0.1</v>
      </c>
      <c r="J61">
        <f>BYPL_EOD!AA61+BYPL_EOD!AB61</f>
        <v>-0.06</v>
      </c>
      <c r="K61">
        <f>MES_EOD!AA61+MES_EOD!AB61</f>
        <v>0</v>
      </c>
      <c r="L61">
        <f>NDMC_EOD!AA61+NDMC_EOD!AB61</f>
        <v>-0.01</v>
      </c>
      <c r="M61">
        <f>TPDDL_EOD!AA61+TPDDL_EOD!AB61</f>
        <v>-7.0000000000000007E-2</v>
      </c>
      <c r="N61">
        <f t="shared" si="0"/>
        <v>-0.24000000000000002</v>
      </c>
      <c r="O61" s="113">
        <f t="shared" si="1"/>
        <v>-9.9999999999999811E-3</v>
      </c>
      <c r="P61">
        <v>-0.10416666666666666</v>
      </c>
      <c r="Q61">
        <v>-6.2499999999999993E-2</v>
      </c>
      <c r="R61">
        <v>0</v>
      </c>
      <c r="S61">
        <v>-1.0416666666666666E-2</v>
      </c>
      <c r="T61">
        <v>-7.2916666666666671E-2</v>
      </c>
      <c r="U61" s="115">
        <f t="shared" si="2"/>
        <v>-0.25</v>
      </c>
      <c r="V61" s="113">
        <f t="shared" si="3"/>
        <v>0</v>
      </c>
      <c r="X61" s="118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-0.25</v>
      </c>
      <c r="F62">
        <f t="shared" si="4"/>
        <v>60</v>
      </c>
      <c r="G62">
        <f t="shared" si="5"/>
        <v>-0.25</v>
      </c>
      <c r="H62" s="113"/>
      <c r="I62">
        <f>BRPL_EOD!AA62+BRPL_EOD!AB62</f>
        <v>-0.1</v>
      </c>
      <c r="J62">
        <f>BYPL_EOD!AA62+BYPL_EOD!AB62</f>
        <v>-0.06</v>
      </c>
      <c r="K62">
        <f>MES_EOD!AA62+MES_EOD!AB62</f>
        <v>0</v>
      </c>
      <c r="L62">
        <f>NDMC_EOD!AA62+NDMC_EOD!AB62</f>
        <v>-0.01</v>
      </c>
      <c r="M62">
        <f>TPDDL_EOD!AA62+TPDDL_EOD!AB62</f>
        <v>-7.0000000000000007E-2</v>
      </c>
      <c r="N62">
        <f t="shared" si="0"/>
        <v>-0.24000000000000002</v>
      </c>
      <c r="O62" s="113">
        <f t="shared" si="1"/>
        <v>-9.9999999999999811E-3</v>
      </c>
      <c r="P62">
        <v>-0.10416666666666666</v>
      </c>
      <c r="Q62">
        <v>-6.2499999999999993E-2</v>
      </c>
      <c r="R62">
        <v>0</v>
      </c>
      <c r="S62">
        <v>-1.0416666666666666E-2</v>
      </c>
      <c r="T62">
        <v>-7.2916666666666671E-2</v>
      </c>
      <c r="U62" s="115">
        <f t="shared" si="2"/>
        <v>-0.25</v>
      </c>
      <c r="V62" s="113">
        <f t="shared" si="3"/>
        <v>0</v>
      </c>
      <c r="X62" s="118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-0.25</v>
      </c>
      <c r="F63">
        <f t="shared" si="4"/>
        <v>60</v>
      </c>
      <c r="G63">
        <f t="shared" si="5"/>
        <v>-0.25</v>
      </c>
      <c r="H63" s="113"/>
      <c r="I63">
        <f>BRPL_EOD!AA63+BRPL_EOD!AB63</f>
        <v>-0.1</v>
      </c>
      <c r="J63">
        <f>BYPL_EOD!AA63+BYPL_EOD!AB63</f>
        <v>-0.06</v>
      </c>
      <c r="K63">
        <f>MES_EOD!AA63+MES_EOD!AB63</f>
        <v>0</v>
      </c>
      <c r="L63">
        <f>NDMC_EOD!AA63+NDMC_EOD!AB63</f>
        <v>-0.01</v>
      </c>
      <c r="M63">
        <f>TPDDL_EOD!AA63+TPDDL_EOD!AB63</f>
        <v>-7.0000000000000007E-2</v>
      </c>
      <c r="N63">
        <f t="shared" si="0"/>
        <v>-0.24000000000000002</v>
      </c>
      <c r="O63" s="113">
        <f t="shared" si="1"/>
        <v>-9.9999999999999811E-3</v>
      </c>
      <c r="P63">
        <v>-0.10416666666666666</v>
      </c>
      <c r="Q63">
        <v>-6.2499999999999993E-2</v>
      </c>
      <c r="R63">
        <v>0</v>
      </c>
      <c r="S63">
        <v>-1.0416666666666666E-2</v>
      </c>
      <c r="T63">
        <v>-7.2916666666666671E-2</v>
      </c>
      <c r="U63" s="115">
        <f t="shared" si="2"/>
        <v>-0.25</v>
      </c>
      <c r="V63" s="113">
        <f t="shared" si="3"/>
        <v>0</v>
      </c>
      <c r="X63" s="118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-0.25</v>
      </c>
      <c r="F64">
        <f t="shared" si="4"/>
        <v>60</v>
      </c>
      <c r="G64">
        <f t="shared" si="5"/>
        <v>-0.25</v>
      </c>
      <c r="H64" s="113"/>
      <c r="I64">
        <f>BRPL_EOD!AA64+BRPL_EOD!AB64</f>
        <v>-0.1</v>
      </c>
      <c r="J64">
        <f>BYPL_EOD!AA64+BYPL_EOD!AB64</f>
        <v>-0.06</v>
      </c>
      <c r="K64">
        <f>MES_EOD!AA64+MES_EOD!AB64</f>
        <v>0</v>
      </c>
      <c r="L64">
        <f>NDMC_EOD!AA64+NDMC_EOD!AB64</f>
        <v>-0.01</v>
      </c>
      <c r="M64">
        <f>TPDDL_EOD!AA64+TPDDL_EOD!AB64</f>
        <v>-7.0000000000000007E-2</v>
      </c>
      <c r="N64">
        <f t="shared" si="0"/>
        <v>-0.24000000000000002</v>
      </c>
      <c r="O64" s="113">
        <f t="shared" si="1"/>
        <v>-9.9999999999999811E-3</v>
      </c>
      <c r="P64">
        <v>-0.10416666666666666</v>
      </c>
      <c r="Q64">
        <v>-6.2499999999999993E-2</v>
      </c>
      <c r="R64">
        <v>0</v>
      </c>
      <c r="S64">
        <v>-1.0416666666666666E-2</v>
      </c>
      <c r="T64">
        <v>-7.2916666666666671E-2</v>
      </c>
      <c r="U64" s="115">
        <f t="shared" si="2"/>
        <v>-0.25</v>
      </c>
      <c r="V64" s="113">
        <f t="shared" si="3"/>
        <v>0</v>
      </c>
      <c r="X64" s="118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-0.25</v>
      </c>
      <c r="F65">
        <f t="shared" si="4"/>
        <v>60</v>
      </c>
      <c r="G65">
        <f t="shared" si="5"/>
        <v>-0.25</v>
      </c>
      <c r="H65" s="113"/>
      <c r="I65">
        <f>BRPL_EOD!AA65+BRPL_EOD!AB65</f>
        <v>-0.1</v>
      </c>
      <c r="J65">
        <f>BYPL_EOD!AA65+BYPL_EOD!AB65</f>
        <v>-0.06</v>
      </c>
      <c r="K65">
        <f>MES_EOD!AA65+MES_EOD!AB65</f>
        <v>0</v>
      </c>
      <c r="L65">
        <f>NDMC_EOD!AA65+NDMC_EOD!AB65</f>
        <v>-0.01</v>
      </c>
      <c r="M65">
        <f>TPDDL_EOD!AA65+TPDDL_EOD!AB65</f>
        <v>-7.0000000000000007E-2</v>
      </c>
      <c r="N65">
        <f t="shared" si="0"/>
        <v>-0.24000000000000002</v>
      </c>
      <c r="O65" s="113">
        <f t="shared" si="1"/>
        <v>-9.9999999999999811E-3</v>
      </c>
      <c r="P65">
        <v>-0.10416666666666666</v>
      </c>
      <c r="Q65">
        <v>-6.2499999999999993E-2</v>
      </c>
      <c r="R65">
        <v>0</v>
      </c>
      <c r="S65">
        <v>-1.0416666666666666E-2</v>
      </c>
      <c r="T65">
        <v>-7.2916666666666671E-2</v>
      </c>
      <c r="U65" s="115">
        <f t="shared" si="2"/>
        <v>-0.25</v>
      </c>
      <c r="V65" s="113">
        <f t="shared" si="3"/>
        <v>0</v>
      </c>
      <c r="X65" s="118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-0.25</v>
      </c>
      <c r="F66">
        <f t="shared" si="4"/>
        <v>60</v>
      </c>
      <c r="G66">
        <f t="shared" si="5"/>
        <v>-0.25</v>
      </c>
      <c r="H66" s="113"/>
      <c r="I66">
        <f>BRPL_EOD!AA66+BRPL_EOD!AB66</f>
        <v>-0.1</v>
      </c>
      <c r="J66">
        <f>BYPL_EOD!AA66+BYPL_EOD!AB66</f>
        <v>-0.06</v>
      </c>
      <c r="K66">
        <f>MES_EOD!AA66+MES_EOD!AB66</f>
        <v>0</v>
      </c>
      <c r="L66">
        <f>NDMC_EOD!AA66+NDMC_EOD!AB66</f>
        <v>-0.01</v>
      </c>
      <c r="M66">
        <f>TPDDL_EOD!AA66+TPDDL_EOD!AB66</f>
        <v>-7.0000000000000007E-2</v>
      </c>
      <c r="N66">
        <f t="shared" si="0"/>
        <v>-0.24000000000000002</v>
      </c>
      <c r="O66" s="113">
        <f t="shared" si="1"/>
        <v>-9.9999999999999811E-3</v>
      </c>
      <c r="P66">
        <v>-0.10416666666666666</v>
      </c>
      <c r="Q66">
        <v>-6.2499999999999993E-2</v>
      </c>
      <c r="R66">
        <v>0</v>
      </c>
      <c r="S66">
        <v>-1.0416666666666666E-2</v>
      </c>
      <c r="T66">
        <v>-7.2916666666666671E-2</v>
      </c>
      <c r="U66" s="115">
        <f t="shared" si="2"/>
        <v>-0.25</v>
      </c>
      <c r="V66" s="113">
        <f t="shared" si="3"/>
        <v>0</v>
      </c>
      <c r="X66" s="118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-0.25</v>
      </c>
      <c r="F67">
        <f t="shared" si="4"/>
        <v>60</v>
      </c>
      <c r="G67">
        <f t="shared" si="5"/>
        <v>-0.25</v>
      </c>
      <c r="H67" s="113"/>
      <c r="I67">
        <f>BRPL_EOD!AA67+BRPL_EOD!AB67</f>
        <v>-0.1</v>
      </c>
      <c r="J67">
        <f>BYPL_EOD!AA67+BYPL_EOD!AB67</f>
        <v>-0.06</v>
      </c>
      <c r="K67">
        <f>MES_EOD!AA67+MES_EOD!AB67</f>
        <v>0</v>
      </c>
      <c r="L67">
        <f>NDMC_EOD!AA67+NDMC_EOD!AB67</f>
        <v>-0.01</v>
      </c>
      <c r="M67">
        <f>TPDDL_EOD!AA67+TPDDL_EOD!AB67</f>
        <v>-7.0000000000000007E-2</v>
      </c>
      <c r="N67">
        <f t="shared" ref="N67:N98" si="6">SUM(I67:M67)</f>
        <v>-0.24000000000000002</v>
      </c>
      <c r="O67" s="113">
        <f t="shared" ref="O67:O98" si="7">G67-N67</f>
        <v>-9.9999999999999811E-3</v>
      </c>
      <c r="P67">
        <v>-0.10416666666666666</v>
      </c>
      <c r="Q67">
        <v>-6.2499999999999993E-2</v>
      </c>
      <c r="R67">
        <v>0</v>
      </c>
      <c r="S67">
        <v>-1.0416666666666666E-2</v>
      </c>
      <c r="T67">
        <v>-7.2916666666666671E-2</v>
      </c>
      <c r="U67" s="115">
        <f t="shared" ref="U67:U98" si="8">SUM(P67:T67)</f>
        <v>-0.25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-0.25</v>
      </c>
      <c r="F68">
        <f t="shared" ref="F68:F98" si="10">B68+C68</f>
        <v>60</v>
      </c>
      <c r="G68">
        <f t="shared" ref="G68:G98" si="11">D68+E68-X68</f>
        <v>-0.25</v>
      </c>
      <c r="H68" s="113"/>
      <c r="I68">
        <f>BRPL_EOD!AA68+BRPL_EOD!AB68</f>
        <v>-0.1</v>
      </c>
      <c r="J68">
        <f>BYPL_EOD!AA68+BYPL_EOD!AB68</f>
        <v>-0.06</v>
      </c>
      <c r="K68">
        <f>MES_EOD!AA68+MES_EOD!AB68</f>
        <v>0</v>
      </c>
      <c r="L68">
        <f>NDMC_EOD!AA68+NDMC_EOD!AB68</f>
        <v>-0.01</v>
      </c>
      <c r="M68">
        <f>TPDDL_EOD!AA68+TPDDL_EOD!AB68</f>
        <v>-7.0000000000000007E-2</v>
      </c>
      <c r="N68">
        <f t="shared" si="6"/>
        <v>-0.24000000000000002</v>
      </c>
      <c r="O68" s="113">
        <f t="shared" si="7"/>
        <v>-9.9999999999999811E-3</v>
      </c>
      <c r="P68">
        <v>-0.10416666666666666</v>
      </c>
      <c r="Q68">
        <v>-6.2499999999999993E-2</v>
      </c>
      <c r="R68">
        <v>0</v>
      </c>
      <c r="S68">
        <v>-1.0416666666666666E-2</v>
      </c>
      <c r="T68">
        <v>-7.2916666666666671E-2</v>
      </c>
      <c r="U68" s="115">
        <f t="shared" si="8"/>
        <v>-0.25</v>
      </c>
      <c r="V68" s="113">
        <f t="shared" si="9"/>
        <v>0</v>
      </c>
      <c r="X68" s="118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-0.25</v>
      </c>
      <c r="F69">
        <f t="shared" si="10"/>
        <v>60</v>
      </c>
      <c r="G69">
        <f t="shared" si="11"/>
        <v>-0.25</v>
      </c>
      <c r="H69" s="113"/>
      <c r="I69">
        <f>BRPL_EOD!AA69+BRPL_EOD!AB69</f>
        <v>-0.1</v>
      </c>
      <c r="J69">
        <f>BYPL_EOD!AA69+BYPL_EOD!AB69</f>
        <v>-0.06</v>
      </c>
      <c r="K69">
        <f>MES_EOD!AA69+MES_EOD!AB69</f>
        <v>0</v>
      </c>
      <c r="L69">
        <f>NDMC_EOD!AA69+NDMC_EOD!AB69</f>
        <v>-0.01</v>
      </c>
      <c r="M69">
        <f>TPDDL_EOD!AA69+TPDDL_EOD!AB69</f>
        <v>-7.0000000000000007E-2</v>
      </c>
      <c r="N69">
        <f t="shared" si="6"/>
        <v>-0.24000000000000002</v>
      </c>
      <c r="O69" s="113">
        <f t="shared" si="7"/>
        <v>-9.9999999999999811E-3</v>
      </c>
      <c r="P69">
        <v>-0.10416666666666666</v>
      </c>
      <c r="Q69">
        <v>-6.2499999999999993E-2</v>
      </c>
      <c r="R69">
        <v>0</v>
      </c>
      <c r="S69">
        <v>-1.0416666666666666E-2</v>
      </c>
      <c r="T69">
        <v>-7.2916666666666671E-2</v>
      </c>
      <c r="U69" s="115">
        <f t="shared" si="8"/>
        <v>-0.25</v>
      </c>
      <c r="V69" s="113">
        <f t="shared" si="9"/>
        <v>0</v>
      </c>
      <c r="X69" s="118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-0.25</v>
      </c>
      <c r="F70">
        <f t="shared" si="10"/>
        <v>60</v>
      </c>
      <c r="G70">
        <f t="shared" si="11"/>
        <v>-0.25</v>
      </c>
      <c r="H70" s="113"/>
      <c r="I70">
        <f>BRPL_EOD!AA70+BRPL_EOD!AB70</f>
        <v>-0.1</v>
      </c>
      <c r="J70">
        <f>BYPL_EOD!AA70+BYPL_EOD!AB70</f>
        <v>-0.06</v>
      </c>
      <c r="K70">
        <f>MES_EOD!AA70+MES_EOD!AB70</f>
        <v>0</v>
      </c>
      <c r="L70">
        <f>NDMC_EOD!AA70+NDMC_EOD!AB70</f>
        <v>-0.01</v>
      </c>
      <c r="M70">
        <f>TPDDL_EOD!AA70+TPDDL_EOD!AB70</f>
        <v>-7.0000000000000007E-2</v>
      </c>
      <c r="N70">
        <f t="shared" si="6"/>
        <v>-0.24000000000000002</v>
      </c>
      <c r="O70" s="113">
        <f t="shared" si="7"/>
        <v>-9.9999999999999811E-3</v>
      </c>
      <c r="P70">
        <v>-0.10416666666666666</v>
      </c>
      <c r="Q70">
        <v>-6.2499999999999993E-2</v>
      </c>
      <c r="R70">
        <v>0</v>
      </c>
      <c r="S70">
        <v>-1.0416666666666666E-2</v>
      </c>
      <c r="T70">
        <v>-7.2916666666666671E-2</v>
      </c>
      <c r="U70" s="115">
        <f t="shared" si="8"/>
        <v>-0.25</v>
      </c>
      <c r="V70" s="113">
        <f t="shared" si="9"/>
        <v>0</v>
      </c>
      <c r="X70" s="118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-0.25</v>
      </c>
      <c r="F71">
        <f t="shared" si="10"/>
        <v>60</v>
      </c>
      <c r="G71">
        <f t="shared" si="11"/>
        <v>-0.25</v>
      </c>
      <c r="H71" s="113"/>
      <c r="I71">
        <f>BRPL_EOD!AA71+BRPL_EOD!AB71</f>
        <v>-0.1</v>
      </c>
      <c r="J71">
        <f>BYPL_EOD!AA71+BYPL_EOD!AB71</f>
        <v>-0.06</v>
      </c>
      <c r="K71">
        <f>MES_EOD!AA71+MES_EOD!AB71</f>
        <v>0</v>
      </c>
      <c r="L71">
        <f>NDMC_EOD!AA71+NDMC_EOD!AB71</f>
        <v>-0.01</v>
      </c>
      <c r="M71">
        <f>TPDDL_EOD!AA71+TPDDL_EOD!AB71</f>
        <v>-7.0000000000000007E-2</v>
      </c>
      <c r="N71">
        <f t="shared" si="6"/>
        <v>-0.24000000000000002</v>
      </c>
      <c r="O71" s="113">
        <f t="shared" si="7"/>
        <v>-9.9999999999999811E-3</v>
      </c>
      <c r="P71">
        <v>-0.10416666666666666</v>
      </c>
      <c r="Q71">
        <v>-6.2499999999999993E-2</v>
      </c>
      <c r="R71">
        <v>0</v>
      </c>
      <c r="S71">
        <v>-1.0416666666666666E-2</v>
      </c>
      <c r="T71">
        <v>-7.2916666666666671E-2</v>
      </c>
      <c r="U71" s="115">
        <f t="shared" si="8"/>
        <v>-0.25</v>
      </c>
      <c r="V71" s="113">
        <f t="shared" si="9"/>
        <v>0</v>
      </c>
      <c r="X71" s="118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-0.25</v>
      </c>
      <c r="F72">
        <f t="shared" si="10"/>
        <v>60</v>
      </c>
      <c r="G72">
        <f t="shared" si="11"/>
        <v>-0.25</v>
      </c>
      <c r="H72" s="113"/>
      <c r="I72">
        <f>BRPL_EOD!AA72+BRPL_EOD!AB72</f>
        <v>-0.1</v>
      </c>
      <c r="J72">
        <f>BYPL_EOD!AA72+BYPL_EOD!AB72</f>
        <v>-0.06</v>
      </c>
      <c r="K72">
        <f>MES_EOD!AA72+MES_EOD!AB72</f>
        <v>0</v>
      </c>
      <c r="L72">
        <f>NDMC_EOD!AA72+NDMC_EOD!AB72</f>
        <v>-0.01</v>
      </c>
      <c r="M72">
        <f>TPDDL_EOD!AA72+TPDDL_EOD!AB72</f>
        <v>-7.0000000000000007E-2</v>
      </c>
      <c r="N72">
        <f t="shared" si="6"/>
        <v>-0.24000000000000002</v>
      </c>
      <c r="O72" s="113">
        <f t="shared" si="7"/>
        <v>-9.9999999999999811E-3</v>
      </c>
      <c r="P72">
        <v>-0.10416666666666666</v>
      </c>
      <c r="Q72">
        <v>-6.2499999999999993E-2</v>
      </c>
      <c r="R72">
        <v>0</v>
      </c>
      <c r="S72">
        <v>-1.0416666666666666E-2</v>
      </c>
      <c r="T72">
        <v>-7.2916666666666671E-2</v>
      </c>
      <c r="U72" s="115">
        <f t="shared" si="8"/>
        <v>-0.25</v>
      </c>
      <c r="V72" s="113">
        <f t="shared" si="9"/>
        <v>0</v>
      </c>
      <c r="X72" s="118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-0.25</v>
      </c>
      <c r="F73">
        <f t="shared" si="10"/>
        <v>60</v>
      </c>
      <c r="G73">
        <f t="shared" si="11"/>
        <v>-0.25</v>
      </c>
      <c r="H73" s="113"/>
      <c r="I73">
        <f>BRPL_EOD!AA73+BRPL_EOD!AB73</f>
        <v>-0.1</v>
      </c>
      <c r="J73">
        <f>BYPL_EOD!AA73+BYPL_EOD!AB73</f>
        <v>-0.06</v>
      </c>
      <c r="K73">
        <f>MES_EOD!AA73+MES_EOD!AB73</f>
        <v>0</v>
      </c>
      <c r="L73">
        <f>NDMC_EOD!AA73+NDMC_EOD!AB73</f>
        <v>-0.01</v>
      </c>
      <c r="M73">
        <f>TPDDL_EOD!AA73+TPDDL_EOD!AB73</f>
        <v>-7.0000000000000007E-2</v>
      </c>
      <c r="N73">
        <f t="shared" si="6"/>
        <v>-0.24000000000000002</v>
      </c>
      <c r="O73" s="113">
        <f t="shared" si="7"/>
        <v>-9.9999999999999811E-3</v>
      </c>
      <c r="P73">
        <v>-0.10416666666666666</v>
      </c>
      <c r="Q73">
        <v>-6.2499999999999993E-2</v>
      </c>
      <c r="R73">
        <v>0</v>
      </c>
      <c r="S73">
        <v>-1.0416666666666666E-2</v>
      </c>
      <c r="T73">
        <v>-7.2916666666666671E-2</v>
      </c>
      <c r="U73" s="115">
        <f t="shared" si="8"/>
        <v>-0.25</v>
      </c>
      <c r="V73" s="113">
        <f t="shared" si="9"/>
        <v>0</v>
      </c>
      <c r="X73" s="118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-0.25</v>
      </c>
      <c r="F74">
        <f t="shared" si="10"/>
        <v>60</v>
      </c>
      <c r="G74">
        <f t="shared" si="11"/>
        <v>-0.25</v>
      </c>
      <c r="H74" s="113"/>
      <c r="I74">
        <f>BRPL_EOD!AA74+BRPL_EOD!AB74</f>
        <v>-0.1</v>
      </c>
      <c r="J74">
        <f>BYPL_EOD!AA74+BYPL_EOD!AB74</f>
        <v>-0.06</v>
      </c>
      <c r="K74">
        <f>MES_EOD!AA74+MES_EOD!AB74</f>
        <v>0</v>
      </c>
      <c r="L74">
        <f>NDMC_EOD!AA74+NDMC_EOD!AB74</f>
        <v>-0.01</v>
      </c>
      <c r="M74">
        <f>TPDDL_EOD!AA74+TPDDL_EOD!AB74</f>
        <v>-7.0000000000000007E-2</v>
      </c>
      <c r="N74">
        <f t="shared" si="6"/>
        <v>-0.24000000000000002</v>
      </c>
      <c r="O74" s="113">
        <f t="shared" si="7"/>
        <v>-9.9999999999999811E-3</v>
      </c>
      <c r="P74">
        <v>-0.10416666666666666</v>
      </c>
      <c r="Q74">
        <v>-6.2499999999999993E-2</v>
      </c>
      <c r="R74">
        <v>0</v>
      </c>
      <c r="S74">
        <v>-1.0416666666666666E-2</v>
      </c>
      <c r="T74">
        <v>-7.2916666666666671E-2</v>
      </c>
      <c r="U74" s="115">
        <f t="shared" si="8"/>
        <v>-0.25</v>
      </c>
      <c r="V74" s="113">
        <f t="shared" si="9"/>
        <v>0</v>
      </c>
      <c r="X74" s="118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-0.25</v>
      </c>
      <c r="F75">
        <f t="shared" si="10"/>
        <v>60</v>
      </c>
      <c r="G75">
        <f t="shared" si="11"/>
        <v>-0.25</v>
      </c>
      <c r="H75" s="113"/>
      <c r="I75">
        <f>BRPL_EOD!AA75+BRPL_EOD!AB75</f>
        <v>-0.1</v>
      </c>
      <c r="J75">
        <f>BYPL_EOD!AA75+BYPL_EOD!AB75</f>
        <v>-0.06</v>
      </c>
      <c r="K75">
        <f>MES_EOD!AA75+MES_EOD!AB75</f>
        <v>0</v>
      </c>
      <c r="L75">
        <f>NDMC_EOD!AA75+NDMC_EOD!AB75</f>
        <v>-0.01</v>
      </c>
      <c r="M75">
        <f>TPDDL_EOD!AA75+TPDDL_EOD!AB75</f>
        <v>-7.0000000000000007E-2</v>
      </c>
      <c r="N75">
        <f t="shared" si="6"/>
        <v>-0.24000000000000002</v>
      </c>
      <c r="O75" s="113">
        <f t="shared" si="7"/>
        <v>-9.9999999999999811E-3</v>
      </c>
      <c r="P75">
        <v>-0.10416666666666666</v>
      </c>
      <c r="Q75">
        <v>-6.2499999999999993E-2</v>
      </c>
      <c r="R75">
        <v>0</v>
      </c>
      <c r="S75">
        <v>-1.0416666666666666E-2</v>
      </c>
      <c r="T75">
        <v>-7.2916666666666671E-2</v>
      </c>
      <c r="U75" s="115">
        <f t="shared" si="8"/>
        <v>-0.25</v>
      </c>
      <c r="V75" s="113">
        <f t="shared" si="9"/>
        <v>0</v>
      </c>
      <c r="X75" s="118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-0.25</v>
      </c>
      <c r="F76">
        <f t="shared" si="10"/>
        <v>60</v>
      </c>
      <c r="G76">
        <f t="shared" si="11"/>
        <v>-0.25</v>
      </c>
      <c r="H76" s="113"/>
      <c r="I76">
        <f>BRPL_EOD!AA76+BRPL_EOD!AB76</f>
        <v>-0.1</v>
      </c>
      <c r="J76">
        <f>BYPL_EOD!AA76+BYPL_EOD!AB76</f>
        <v>-0.06</v>
      </c>
      <c r="K76">
        <f>MES_EOD!AA76+MES_EOD!AB76</f>
        <v>0</v>
      </c>
      <c r="L76">
        <f>NDMC_EOD!AA76+NDMC_EOD!AB76</f>
        <v>-0.01</v>
      </c>
      <c r="M76">
        <f>TPDDL_EOD!AA76+TPDDL_EOD!AB76</f>
        <v>-7.0000000000000007E-2</v>
      </c>
      <c r="N76">
        <f t="shared" si="6"/>
        <v>-0.24000000000000002</v>
      </c>
      <c r="O76" s="113">
        <f t="shared" si="7"/>
        <v>-9.9999999999999811E-3</v>
      </c>
      <c r="P76">
        <v>-0.10416666666666666</v>
      </c>
      <c r="Q76">
        <v>-6.2499999999999993E-2</v>
      </c>
      <c r="R76">
        <v>0</v>
      </c>
      <c r="S76">
        <v>-1.0416666666666666E-2</v>
      </c>
      <c r="T76">
        <v>-7.2916666666666671E-2</v>
      </c>
      <c r="U76" s="115">
        <f t="shared" si="8"/>
        <v>-0.25</v>
      </c>
      <c r="V76" s="113">
        <f t="shared" si="9"/>
        <v>0</v>
      </c>
      <c r="X76" s="118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-0.25</v>
      </c>
      <c r="F77">
        <f t="shared" si="10"/>
        <v>60</v>
      </c>
      <c r="G77">
        <f t="shared" si="11"/>
        <v>-0.25</v>
      </c>
      <c r="H77" s="113"/>
      <c r="I77">
        <f>BRPL_EOD!AA77+BRPL_EOD!AB77</f>
        <v>-0.1</v>
      </c>
      <c r="J77">
        <f>BYPL_EOD!AA77+BYPL_EOD!AB77</f>
        <v>-0.06</v>
      </c>
      <c r="K77">
        <f>MES_EOD!AA77+MES_EOD!AB77</f>
        <v>0</v>
      </c>
      <c r="L77">
        <f>NDMC_EOD!AA77+NDMC_EOD!AB77</f>
        <v>-0.01</v>
      </c>
      <c r="M77">
        <f>TPDDL_EOD!AA77+TPDDL_EOD!AB77</f>
        <v>-7.0000000000000007E-2</v>
      </c>
      <c r="N77">
        <f t="shared" si="6"/>
        <v>-0.24000000000000002</v>
      </c>
      <c r="O77" s="113">
        <f t="shared" si="7"/>
        <v>-9.9999999999999811E-3</v>
      </c>
      <c r="P77">
        <v>-0.10416666666666666</v>
      </c>
      <c r="Q77">
        <v>-6.2499999999999993E-2</v>
      </c>
      <c r="R77">
        <v>0</v>
      </c>
      <c r="S77">
        <v>-1.0416666666666666E-2</v>
      </c>
      <c r="T77">
        <v>-7.2916666666666671E-2</v>
      </c>
      <c r="U77" s="115">
        <f t="shared" si="8"/>
        <v>-0.25</v>
      </c>
      <c r="V77" s="113">
        <f t="shared" si="9"/>
        <v>0</v>
      </c>
      <c r="X77" s="118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-0.25</v>
      </c>
      <c r="F78">
        <f t="shared" si="10"/>
        <v>60</v>
      </c>
      <c r="G78">
        <f t="shared" si="11"/>
        <v>-0.25</v>
      </c>
      <c r="H78" s="113"/>
      <c r="I78">
        <f>BRPL_EOD!AA78+BRPL_EOD!AB78</f>
        <v>-0.1</v>
      </c>
      <c r="J78">
        <f>BYPL_EOD!AA78+BYPL_EOD!AB78</f>
        <v>-0.06</v>
      </c>
      <c r="K78">
        <f>MES_EOD!AA78+MES_EOD!AB78</f>
        <v>0</v>
      </c>
      <c r="L78">
        <f>NDMC_EOD!AA78+NDMC_EOD!AB78</f>
        <v>-0.01</v>
      </c>
      <c r="M78">
        <f>TPDDL_EOD!AA78+TPDDL_EOD!AB78</f>
        <v>-7.0000000000000007E-2</v>
      </c>
      <c r="N78">
        <f t="shared" si="6"/>
        <v>-0.24000000000000002</v>
      </c>
      <c r="O78" s="113">
        <f t="shared" si="7"/>
        <v>-9.9999999999999811E-3</v>
      </c>
      <c r="P78">
        <v>-0.10416666666666666</v>
      </c>
      <c r="Q78">
        <v>-6.2499999999999993E-2</v>
      </c>
      <c r="R78">
        <v>0</v>
      </c>
      <c r="S78">
        <v>-1.0416666666666666E-2</v>
      </c>
      <c r="T78">
        <v>-7.2916666666666671E-2</v>
      </c>
      <c r="U78" s="115">
        <f t="shared" si="8"/>
        <v>-0.25</v>
      </c>
      <c r="V78" s="113">
        <f t="shared" si="9"/>
        <v>0</v>
      </c>
      <c r="X78" s="118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-0.25</v>
      </c>
      <c r="F79">
        <f t="shared" si="10"/>
        <v>60</v>
      </c>
      <c r="G79">
        <f t="shared" si="11"/>
        <v>-0.25</v>
      </c>
      <c r="H79" s="113"/>
      <c r="I79">
        <f>BRPL_EOD!AA79+BRPL_EOD!AB79</f>
        <v>-0.1</v>
      </c>
      <c r="J79">
        <f>BYPL_EOD!AA79+BYPL_EOD!AB79</f>
        <v>-0.06</v>
      </c>
      <c r="K79">
        <f>MES_EOD!AA79+MES_EOD!AB79</f>
        <v>0</v>
      </c>
      <c r="L79">
        <f>NDMC_EOD!AA79+NDMC_EOD!AB79</f>
        <v>-0.01</v>
      </c>
      <c r="M79">
        <f>TPDDL_EOD!AA79+TPDDL_EOD!AB79</f>
        <v>-7.0000000000000007E-2</v>
      </c>
      <c r="N79">
        <f t="shared" si="6"/>
        <v>-0.24000000000000002</v>
      </c>
      <c r="O79" s="113">
        <f t="shared" si="7"/>
        <v>-9.9999999999999811E-3</v>
      </c>
      <c r="P79">
        <v>-0.10416666666666666</v>
      </c>
      <c r="Q79">
        <v>-6.2499999999999993E-2</v>
      </c>
      <c r="R79">
        <v>0</v>
      </c>
      <c r="S79">
        <v>-1.0416666666666666E-2</v>
      </c>
      <c r="T79">
        <v>-7.2916666666666671E-2</v>
      </c>
      <c r="U79" s="115">
        <f t="shared" si="8"/>
        <v>-0.25</v>
      </c>
      <c r="V79" s="113">
        <f t="shared" si="9"/>
        <v>0</v>
      </c>
      <c r="X79" s="118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-0.25</v>
      </c>
      <c r="F80">
        <f t="shared" si="10"/>
        <v>60</v>
      </c>
      <c r="G80">
        <f t="shared" si="11"/>
        <v>-0.25</v>
      </c>
      <c r="H80" s="113"/>
      <c r="I80">
        <f>BRPL_EOD!AA80+BRPL_EOD!AB80</f>
        <v>-0.1</v>
      </c>
      <c r="J80">
        <f>BYPL_EOD!AA80+BYPL_EOD!AB80</f>
        <v>-0.06</v>
      </c>
      <c r="K80">
        <f>MES_EOD!AA80+MES_EOD!AB80</f>
        <v>0</v>
      </c>
      <c r="L80">
        <f>NDMC_EOD!AA80+NDMC_EOD!AB80</f>
        <v>-0.01</v>
      </c>
      <c r="M80">
        <f>TPDDL_EOD!AA80+TPDDL_EOD!AB80</f>
        <v>-7.0000000000000007E-2</v>
      </c>
      <c r="N80">
        <f t="shared" si="6"/>
        <v>-0.24000000000000002</v>
      </c>
      <c r="O80" s="113">
        <f t="shared" si="7"/>
        <v>-9.9999999999999811E-3</v>
      </c>
      <c r="P80">
        <v>-0.10416666666666666</v>
      </c>
      <c r="Q80">
        <v>-6.2499999999999993E-2</v>
      </c>
      <c r="R80">
        <v>0</v>
      </c>
      <c r="S80">
        <v>-1.0416666666666666E-2</v>
      </c>
      <c r="T80">
        <v>-7.2916666666666671E-2</v>
      </c>
      <c r="U80" s="115">
        <f t="shared" si="8"/>
        <v>-0.25</v>
      </c>
      <c r="V80" s="113">
        <f t="shared" si="9"/>
        <v>0</v>
      </c>
      <c r="X80" s="118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-0.25</v>
      </c>
      <c r="F81">
        <f t="shared" si="10"/>
        <v>60</v>
      </c>
      <c r="G81">
        <f t="shared" si="11"/>
        <v>-0.25</v>
      </c>
      <c r="H81" s="113"/>
      <c r="I81">
        <f>BRPL_EOD!AA81+BRPL_EOD!AB81</f>
        <v>-0.1</v>
      </c>
      <c r="J81">
        <f>BYPL_EOD!AA81+BYPL_EOD!AB81</f>
        <v>-0.06</v>
      </c>
      <c r="K81">
        <f>MES_EOD!AA81+MES_EOD!AB81</f>
        <v>0</v>
      </c>
      <c r="L81">
        <f>NDMC_EOD!AA81+NDMC_EOD!AB81</f>
        <v>-0.01</v>
      </c>
      <c r="M81">
        <f>TPDDL_EOD!AA81+TPDDL_EOD!AB81</f>
        <v>-7.0000000000000007E-2</v>
      </c>
      <c r="N81">
        <f t="shared" si="6"/>
        <v>-0.24000000000000002</v>
      </c>
      <c r="O81" s="113">
        <f t="shared" si="7"/>
        <v>-9.9999999999999811E-3</v>
      </c>
      <c r="P81">
        <v>-0.10416666666666666</v>
      </c>
      <c r="Q81">
        <v>-6.2499999999999993E-2</v>
      </c>
      <c r="R81">
        <v>0</v>
      </c>
      <c r="S81">
        <v>-1.0416666666666666E-2</v>
      </c>
      <c r="T81">
        <v>-7.2916666666666671E-2</v>
      </c>
      <c r="U81" s="115">
        <f t="shared" si="8"/>
        <v>-0.25</v>
      </c>
      <c r="V81" s="113">
        <f t="shared" si="9"/>
        <v>0</v>
      </c>
      <c r="X81" s="118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-0.25</v>
      </c>
      <c r="F82">
        <f t="shared" si="10"/>
        <v>60</v>
      </c>
      <c r="G82">
        <f t="shared" si="11"/>
        <v>-0.25</v>
      </c>
      <c r="H82" s="113"/>
      <c r="I82">
        <f>BRPL_EOD!AA82+BRPL_EOD!AB82</f>
        <v>-0.1</v>
      </c>
      <c r="J82">
        <f>BYPL_EOD!AA82+BYPL_EOD!AB82</f>
        <v>-0.06</v>
      </c>
      <c r="K82">
        <f>MES_EOD!AA82+MES_EOD!AB82</f>
        <v>0</v>
      </c>
      <c r="L82">
        <f>NDMC_EOD!AA82+NDMC_EOD!AB82</f>
        <v>-0.01</v>
      </c>
      <c r="M82">
        <f>TPDDL_EOD!AA82+TPDDL_EOD!AB82</f>
        <v>-7.0000000000000007E-2</v>
      </c>
      <c r="N82">
        <f t="shared" si="6"/>
        <v>-0.24000000000000002</v>
      </c>
      <c r="O82" s="113">
        <f t="shared" si="7"/>
        <v>-9.9999999999999811E-3</v>
      </c>
      <c r="P82">
        <v>-0.10416666666666666</v>
      </c>
      <c r="Q82">
        <v>-6.2499999999999993E-2</v>
      </c>
      <c r="R82">
        <v>0</v>
      </c>
      <c r="S82">
        <v>-1.0416666666666666E-2</v>
      </c>
      <c r="T82">
        <v>-7.2916666666666671E-2</v>
      </c>
      <c r="U82" s="115">
        <f t="shared" si="8"/>
        <v>-0.25</v>
      </c>
      <c r="V82" s="113">
        <f t="shared" si="9"/>
        <v>0</v>
      </c>
      <c r="X82" s="118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-0.25</v>
      </c>
      <c r="F83">
        <f t="shared" si="10"/>
        <v>60</v>
      </c>
      <c r="G83">
        <f t="shared" si="11"/>
        <v>-0.25</v>
      </c>
      <c r="H83" s="113"/>
      <c r="I83">
        <f>BRPL_EOD!AA83+BRPL_EOD!AB83</f>
        <v>-0.1</v>
      </c>
      <c r="J83">
        <f>BYPL_EOD!AA83+BYPL_EOD!AB83</f>
        <v>-0.06</v>
      </c>
      <c r="K83">
        <f>MES_EOD!AA83+MES_EOD!AB83</f>
        <v>0</v>
      </c>
      <c r="L83">
        <f>NDMC_EOD!AA83+NDMC_EOD!AB83</f>
        <v>-0.01</v>
      </c>
      <c r="M83">
        <f>TPDDL_EOD!AA83+TPDDL_EOD!AB83</f>
        <v>-7.0000000000000007E-2</v>
      </c>
      <c r="N83">
        <f t="shared" si="6"/>
        <v>-0.24000000000000002</v>
      </c>
      <c r="O83" s="113">
        <f t="shared" si="7"/>
        <v>-9.9999999999999811E-3</v>
      </c>
      <c r="P83">
        <v>-0.10416666666666666</v>
      </c>
      <c r="Q83">
        <v>-6.2499999999999993E-2</v>
      </c>
      <c r="R83">
        <v>0</v>
      </c>
      <c r="S83">
        <v>-1.0416666666666666E-2</v>
      </c>
      <c r="T83">
        <v>-7.2916666666666671E-2</v>
      </c>
      <c r="U83" s="115">
        <f t="shared" si="8"/>
        <v>-0.25</v>
      </c>
      <c r="V83" s="113">
        <f t="shared" si="9"/>
        <v>0</v>
      </c>
      <c r="X83" s="118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-0.25</v>
      </c>
      <c r="F84">
        <f t="shared" si="10"/>
        <v>60</v>
      </c>
      <c r="G84">
        <f t="shared" si="11"/>
        <v>-0.25</v>
      </c>
      <c r="H84" s="113"/>
      <c r="I84">
        <f>BRPL_EOD!AA84+BRPL_EOD!AB84</f>
        <v>-0.1</v>
      </c>
      <c r="J84">
        <f>BYPL_EOD!AA84+BYPL_EOD!AB84</f>
        <v>-0.06</v>
      </c>
      <c r="K84">
        <f>MES_EOD!AA84+MES_EOD!AB84</f>
        <v>0</v>
      </c>
      <c r="L84">
        <f>NDMC_EOD!AA84+NDMC_EOD!AB84</f>
        <v>-0.01</v>
      </c>
      <c r="M84">
        <f>TPDDL_EOD!AA84+TPDDL_EOD!AB84</f>
        <v>-7.0000000000000007E-2</v>
      </c>
      <c r="N84">
        <f t="shared" si="6"/>
        <v>-0.24000000000000002</v>
      </c>
      <c r="O84" s="113">
        <f t="shared" si="7"/>
        <v>-9.9999999999999811E-3</v>
      </c>
      <c r="P84">
        <v>-0.10416666666666666</v>
      </c>
      <c r="Q84">
        <v>-6.2499999999999993E-2</v>
      </c>
      <c r="R84">
        <v>0</v>
      </c>
      <c r="S84">
        <v>-1.0416666666666666E-2</v>
      </c>
      <c r="T84">
        <v>-7.2916666666666671E-2</v>
      </c>
      <c r="U84" s="115">
        <f t="shared" si="8"/>
        <v>-0.25</v>
      </c>
      <c r="V84" s="113">
        <f t="shared" si="9"/>
        <v>0</v>
      </c>
      <c r="X84" s="118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-0.25</v>
      </c>
      <c r="F85">
        <f t="shared" si="10"/>
        <v>60</v>
      </c>
      <c r="G85">
        <f t="shared" si="11"/>
        <v>-0.25</v>
      </c>
      <c r="H85" s="113"/>
      <c r="I85">
        <f>BRPL_EOD!AA85+BRPL_EOD!AB85</f>
        <v>-0.1</v>
      </c>
      <c r="J85">
        <f>BYPL_EOD!AA85+BYPL_EOD!AB85</f>
        <v>-0.06</v>
      </c>
      <c r="K85">
        <f>MES_EOD!AA85+MES_EOD!AB85</f>
        <v>0</v>
      </c>
      <c r="L85">
        <f>NDMC_EOD!AA85+NDMC_EOD!AB85</f>
        <v>-0.01</v>
      </c>
      <c r="M85">
        <f>TPDDL_EOD!AA85+TPDDL_EOD!AB85</f>
        <v>-7.0000000000000007E-2</v>
      </c>
      <c r="N85">
        <f t="shared" si="6"/>
        <v>-0.24000000000000002</v>
      </c>
      <c r="O85" s="113">
        <f t="shared" si="7"/>
        <v>-9.9999999999999811E-3</v>
      </c>
      <c r="P85">
        <v>-0.10416666666666666</v>
      </c>
      <c r="Q85">
        <v>-6.2499999999999993E-2</v>
      </c>
      <c r="R85">
        <v>0</v>
      </c>
      <c r="S85">
        <v>-1.0416666666666666E-2</v>
      </c>
      <c r="T85">
        <v>-7.2916666666666671E-2</v>
      </c>
      <c r="U85" s="115">
        <f t="shared" si="8"/>
        <v>-0.25</v>
      </c>
      <c r="V85" s="113">
        <f t="shared" si="9"/>
        <v>0</v>
      </c>
      <c r="X85" s="118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-0.25</v>
      </c>
      <c r="F86">
        <f t="shared" si="10"/>
        <v>60</v>
      </c>
      <c r="G86">
        <f t="shared" si="11"/>
        <v>-0.25</v>
      </c>
      <c r="H86" s="113"/>
      <c r="I86">
        <f>BRPL_EOD!AA86+BRPL_EOD!AB86</f>
        <v>-0.1</v>
      </c>
      <c r="J86">
        <f>BYPL_EOD!AA86+BYPL_EOD!AB86</f>
        <v>-0.06</v>
      </c>
      <c r="K86">
        <f>MES_EOD!AA86+MES_EOD!AB86</f>
        <v>0</v>
      </c>
      <c r="L86">
        <f>NDMC_EOD!AA86+NDMC_EOD!AB86</f>
        <v>-0.01</v>
      </c>
      <c r="M86">
        <f>TPDDL_EOD!AA86+TPDDL_EOD!AB86</f>
        <v>-7.0000000000000007E-2</v>
      </c>
      <c r="N86">
        <f t="shared" si="6"/>
        <v>-0.24000000000000002</v>
      </c>
      <c r="O86" s="113">
        <f t="shared" si="7"/>
        <v>-9.9999999999999811E-3</v>
      </c>
      <c r="P86">
        <v>-0.10416666666666666</v>
      </c>
      <c r="Q86">
        <v>-6.2499999999999993E-2</v>
      </c>
      <c r="R86">
        <v>0</v>
      </c>
      <c r="S86">
        <v>-1.0416666666666666E-2</v>
      </c>
      <c r="T86">
        <v>-7.2916666666666671E-2</v>
      </c>
      <c r="U86" s="115">
        <f t="shared" si="8"/>
        <v>-0.25</v>
      </c>
      <c r="V86" s="113">
        <f t="shared" si="9"/>
        <v>0</v>
      </c>
      <c r="X86" s="118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-0.25</v>
      </c>
      <c r="F87">
        <f t="shared" si="10"/>
        <v>60</v>
      </c>
      <c r="G87">
        <f t="shared" si="11"/>
        <v>-0.25</v>
      </c>
      <c r="H87" s="113"/>
      <c r="I87">
        <f>BRPL_EOD!AA87+BRPL_EOD!AB87</f>
        <v>-0.1</v>
      </c>
      <c r="J87">
        <f>BYPL_EOD!AA87+BYPL_EOD!AB87</f>
        <v>-0.06</v>
      </c>
      <c r="K87">
        <f>MES_EOD!AA87+MES_EOD!AB87</f>
        <v>0</v>
      </c>
      <c r="L87">
        <f>NDMC_EOD!AA87+NDMC_EOD!AB87</f>
        <v>-0.01</v>
      </c>
      <c r="M87">
        <f>TPDDL_EOD!AA87+TPDDL_EOD!AB87</f>
        <v>-7.0000000000000007E-2</v>
      </c>
      <c r="N87">
        <f t="shared" si="6"/>
        <v>-0.24000000000000002</v>
      </c>
      <c r="O87" s="113">
        <f t="shared" si="7"/>
        <v>-9.9999999999999811E-3</v>
      </c>
      <c r="P87">
        <v>-0.10416666666666666</v>
      </c>
      <c r="Q87">
        <v>-6.2499999999999993E-2</v>
      </c>
      <c r="R87">
        <v>0</v>
      </c>
      <c r="S87">
        <v>-1.0416666666666666E-2</v>
      </c>
      <c r="T87">
        <v>-7.2916666666666671E-2</v>
      </c>
      <c r="U87" s="115">
        <f t="shared" si="8"/>
        <v>-0.25</v>
      </c>
      <c r="V87" s="113">
        <f t="shared" si="9"/>
        <v>0</v>
      </c>
      <c r="X87" s="118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-0.25</v>
      </c>
      <c r="F88">
        <f t="shared" si="10"/>
        <v>60</v>
      </c>
      <c r="G88">
        <f t="shared" si="11"/>
        <v>-0.25</v>
      </c>
      <c r="H88" s="113"/>
      <c r="I88">
        <f>BRPL_EOD!AA88+BRPL_EOD!AB88</f>
        <v>-0.1</v>
      </c>
      <c r="J88">
        <f>BYPL_EOD!AA88+BYPL_EOD!AB88</f>
        <v>-0.06</v>
      </c>
      <c r="K88">
        <f>MES_EOD!AA88+MES_EOD!AB88</f>
        <v>0</v>
      </c>
      <c r="L88">
        <f>NDMC_EOD!AA88+NDMC_EOD!AB88</f>
        <v>-0.01</v>
      </c>
      <c r="M88">
        <f>TPDDL_EOD!AA88+TPDDL_EOD!AB88</f>
        <v>-7.0000000000000007E-2</v>
      </c>
      <c r="N88">
        <f t="shared" si="6"/>
        <v>-0.24000000000000002</v>
      </c>
      <c r="O88" s="113">
        <f t="shared" si="7"/>
        <v>-9.9999999999999811E-3</v>
      </c>
      <c r="P88">
        <v>-0.10416666666666666</v>
      </c>
      <c r="Q88">
        <v>-6.2499999999999993E-2</v>
      </c>
      <c r="R88">
        <v>0</v>
      </c>
      <c r="S88">
        <v>-1.0416666666666666E-2</v>
      </c>
      <c r="T88">
        <v>-7.2916666666666671E-2</v>
      </c>
      <c r="U88" s="115">
        <f t="shared" si="8"/>
        <v>-0.25</v>
      </c>
      <c r="V88" s="113">
        <f t="shared" si="9"/>
        <v>0</v>
      </c>
      <c r="X88" s="118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-0.25</v>
      </c>
      <c r="F89">
        <f t="shared" si="10"/>
        <v>60</v>
      </c>
      <c r="G89">
        <f t="shared" si="11"/>
        <v>-0.25</v>
      </c>
      <c r="H89" s="113"/>
      <c r="I89">
        <f>BRPL_EOD!AA89+BRPL_EOD!AB89</f>
        <v>-0.1</v>
      </c>
      <c r="J89">
        <f>BYPL_EOD!AA89+BYPL_EOD!AB89</f>
        <v>-0.06</v>
      </c>
      <c r="K89">
        <f>MES_EOD!AA89+MES_EOD!AB89</f>
        <v>0</v>
      </c>
      <c r="L89">
        <f>NDMC_EOD!AA89+NDMC_EOD!AB89</f>
        <v>-0.01</v>
      </c>
      <c r="M89">
        <f>TPDDL_EOD!AA89+TPDDL_EOD!AB89</f>
        <v>-7.0000000000000007E-2</v>
      </c>
      <c r="N89">
        <f t="shared" si="6"/>
        <v>-0.24000000000000002</v>
      </c>
      <c r="O89" s="113">
        <f t="shared" si="7"/>
        <v>-9.9999999999999811E-3</v>
      </c>
      <c r="P89">
        <v>-0.10416666666666666</v>
      </c>
      <c r="Q89">
        <v>-6.2499999999999993E-2</v>
      </c>
      <c r="R89">
        <v>0</v>
      </c>
      <c r="S89">
        <v>-1.0416666666666666E-2</v>
      </c>
      <c r="T89">
        <v>-7.2916666666666671E-2</v>
      </c>
      <c r="U89" s="115">
        <f t="shared" si="8"/>
        <v>-0.25</v>
      </c>
      <c r="V89" s="113">
        <f t="shared" si="9"/>
        <v>0</v>
      </c>
      <c r="X89" s="118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-0.25</v>
      </c>
      <c r="F90">
        <f t="shared" si="10"/>
        <v>60</v>
      </c>
      <c r="G90">
        <f t="shared" si="11"/>
        <v>-0.25</v>
      </c>
      <c r="H90" s="113"/>
      <c r="I90">
        <f>BRPL_EOD!AA90+BRPL_EOD!AB90</f>
        <v>-0.1</v>
      </c>
      <c r="J90">
        <f>BYPL_EOD!AA90+BYPL_EOD!AB90</f>
        <v>-0.06</v>
      </c>
      <c r="K90">
        <f>MES_EOD!AA90+MES_EOD!AB90</f>
        <v>0</v>
      </c>
      <c r="L90">
        <f>NDMC_EOD!AA90+NDMC_EOD!AB90</f>
        <v>-0.01</v>
      </c>
      <c r="M90">
        <f>TPDDL_EOD!AA90+TPDDL_EOD!AB90</f>
        <v>-7.0000000000000007E-2</v>
      </c>
      <c r="N90">
        <f t="shared" si="6"/>
        <v>-0.24000000000000002</v>
      </c>
      <c r="O90" s="113">
        <f t="shared" si="7"/>
        <v>-9.9999999999999811E-3</v>
      </c>
      <c r="P90">
        <v>-0.10416666666666666</v>
      </c>
      <c r="Q90">
        <v>-6.2499999999999993E-2</v>
      </c>
      <c r="R90">
        <v>0</v>
      </c>
      <c r="S90">
        <v>-1.0416666666666666E-2</v>
      </c>
      <c r="T90">
        <v>-7.2916666666666671E-2</v>
      </c>
      <c r="U90" s="115">
        <f t="shared" si="8"/>
        <v>-0.25</v>
      </c>
      <c r="V90" s="113">
        <f t="shared" si="9"/>
        <v>0</v>
      </c>
      <c r="X90" s="118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-0.1</v>
      </c>
      <c r="F91">
        <f t="shared" si="10"/>
        <v>60</v>
      </c>
      <c r="G91">
        <f t="shared" si="11"/>
        <v>-0.1</v>
      </c>
      <c r="H91" s="113"/>
      <c r="I91">
        <f>BRPL_EOD!AA91+BRPL_EOD!AB91</f>
        <v>-0.04</v>
      </c>
      <c r="J91">
        <f>BYPL_EOD!AA91+BYPL_EOD!AB91</f>
        <v>-0.02</v>
      </c>
      <c r="K91">
        <f>MES_EOD!AA91+MES_EOD!AB91</f>
        <v>0</v>
      </c>
      <c r="L91">
        <f>NDMC_EOD!AA91+NDMC_EOD!AB91</f>
        <v>-0.01</v>
      </c>
      <c r="M91">
        <f>TPDDL_EOD!AA91+TPDDL_EOD!AB91</f>
        <v>-0.03</v>
      </c>
      <c r="N91">
        <f t="shared" si="6"/>
        <v>-9.9999999999999992E-2</v>
      </c>
      <c r="O91" s="113">
        <f t="shared" si="7"/>
        <v>0</v>
      </c>
      <c r="P91">
        <v>-4.0000000000000008E-2</v>
      </c>
      <c r="Q91">
        <v>-2.0000000000000004E-2</v>
      </c>
      <c r="R91">
        <v>0</v>
      </c>
      <c r="S91">
        <v>-1.0000000000000002E-2</v>
      </c>
      <c r="T91">
        <v>-3.0000000000000002E-2</v>
      </c>
      <c r="U91" s="115">
        <f t="shared" si="8"/>
        <v>-0.1</v>
      </c>
      <c r="V91" s="113">
        <f t="shared" si="9"/>
        <v>0</v>
      </c>
      <c r="X91" s="118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-0.1</v>
      </c>
      <c r="F92">
        <f t="shared" si="10"/>
        <v>60</v>
      </c>
      <c r="G92">
        <f t="shared" si="11"/>
        <v>-0.1</v>
      </c>
      <c r="H92" s="113"/>
      <c r="I92">
        <f>BRPL_EOD!AA92+BRPL_EOD!AB92</f>
        <v>-0.04</v>
      </c>
      <c r="J92">
        <f>BYPL_EOD!AA92+BYPL_EOD!AB92</f>
        <v>-0.02</v>
      </c>
      <c r="K92">
        <f>MES_EOD!AA92+MES_EOD!AB92</f>
        <v>0</v>
      </c>
      <c r="L92">
        <f>NDMC_EOD!AA92+NDMC_EOD!AB92</f>
        <v>-0.01</v>
      </c>
      <c r="M92">
        <f>TPDDL_EOD!AA92+TPDDL_EOD!AB92</f>
        <v>-0.03</v>
      </c>
      <c r="N92">
        <f t="shared" si="6"/>
        <v>-9.9999999999999992E-2</v>
      </c>
      <c r="O92" s="113">
        <f t="shared" si="7"/>
        <v>0</v>
      </c>
      <c r="P92">
        <v>-4.0000000000000008E-2</v>
      </c>
      <c r="Q92">
        <v>-2.0000000000000004E-2</v>
      </c>
      <c r="R92">
        <v>0</v>
      </c>
      <c r="S92">
        <v>-1.0000000000000002E-2</v>
      </c>
      <c r="T92">
        <v>-3.0000000000000002E-2</v>
      </c>
      <c r="U92" s="115">
        <f t="shared" si="8"/>
        <v>-0.1</v>
      </c>
      <c r="V92" s="113">
        <f t="shared" si="9"/>
        <v>0</v>
      </c>
      <c r="X92" s="118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-0.1</v>
      </c>
      <c r="F93">
        <f t="shared" si="10"/>
        <v>60</v>
      </c>
      <c r="G93">
        <f t="shared" si="11"/>
        <v>-0.1</v>
      </c>
      <c r="H93" s="113"/>
      <c r="I93">
        <f>BRPL_EOD!AA93+BRPL_EOD!AB93</f>
        <v>-0.04</v>
      </c>
      <c r="J93">
        <f>BYPL_EOD!AA93+BYPL_EOD!AB93</f>
        <v>-0.02</v>
      </c>
      <c r="K93">
        <f>MES_EOD!AA93+MES_EOD!AB93</f>
        <v>0</v>
      </c>
      <c r="L93">
        <f>NDMC_EOD!AA93+NDMC_EOD!AB93</f>
        <v>-0.01</v>
      </c>
      <c r="M93">
        <f>TPDDL_EOD!AA93+TPDDL_EOD!AB93</f>
        <v>-0.03</v>
      </c>
      <c r="N93">
        <f t="shared" si="6"/>
        <v>-9.9999999999999992E-2</v>
      </c>
      <c r="O93" s="113">
        <f t="shared" si="7"/>
        <v>0</v>
      </c>
      <c r="P93">
        <v>-4.0000000000000008E-2</v>
      </c>
      <c r="Q93">
        <v>-2.0000000000000004E-2</v>
      </c>
      <c r="R93">
        <v>0</v>
      </c>
      <c r="S93">
        <v>-1.0000000000000002E-2</v>
      </c>
      <c r="T93">
        <v>-3.0000000000000002E-2</v>
      </c>
      <c r="U93" s="115">
        <f t="shared" si="8"/>
        <v>-0.1</v>
      </c>
      <c r="V93" s="113">
        <f t="shared" si="9"/>
        <v>0</v>
      </c>
      <c r="X93" s="118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-0.1</v>
      </c>
      <c r="F94">
        <f t="shared" si="10"/>
        <v>60</v>
      </c>
      <c r="G94">
        <f t="shared" si="11"/>
        <v>-0.1</v>
      </c>
      <c r="H94" s="113"/>
      <c r="I94">
        <f>BRPL_EOD!AA94+BRPL_EOD!AB94</f>
        <v>-0.04</v>
      </c>
      <c r="J94">
        <f>BYPL_EOD!AA94+BYPL_EOD!AB94</f>
        <v>-0.02</v>
      </c>
      <c r="K94">
        <f>MES_EOD!AA94+MES_EOD!AB94</f>
        <v>0</v>
      </c>
      <c r="L94">
        <f>NDMC_EOD!AA94+NDMC_EOD!AB94</f>
        <v>-0.01</v>
      </c>
      <c r="M94">
        <f>TPDDL_EOD!AA94+TPDDL_EOD!AB94</f>
        <v>-0.03</v>
      </c>
      <c r="N94">
        <f t="shared" si="6"/>
        <v>-9.9999999999999992E-2</v>
      </c>
      <c r="O94" s="113">
        <f t="shared" si="7"/>
        <v>0</v>
      </c>
      <c r="P94">
        <v>-4.0000000000000008E-2</v>
      </c>
      <c r="Q94">
        <v>-2.0000000000000004E-2</v>
      </c>
      <c r="R94">
        <v>0</v>
      </c>
      <c r="S94">
        <v>-1.0000000000000002E-2</v>
      </c>
      <c r="T94">
        <v>-3.0000000000000002E-2</v>
      </c>
      <c r="U94" s="115">
        <f t="shared" si="8"/>
        <v>-0.1</v>
      </c>
      <c r="V94" s="113">
        <f t="shared" si="9"/>
        <v>0</v>
      </c>
      <c r="X94" s="118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-0.1</v>
      </c>
      <c r="F95">
        <f t="shared" si="10"/>
        <v>60</v>
      </c>
      <c r="G95">
        <f t="shared" si="11"/>
        <v>-0.1</v>
      </c>
      <c r="H95" s="113"/>
      <c r="I95">
        <f>BRPL_EOD!AA95+BRPL_EOD!AB95</f>
        <v>-0.04</v>
      </c>
      <c r="J95">
        <f>BYPL_EOD!AA95+BYPL_EOD!AB95</f>
        <v>-0.02</v>
      </c>
      <c r="K95">
        <f>MES_EOD!AA95+MES_EOD!AB95</f>
        <v>0</v>
      </c>
      <c r="L95">
        <f>NDMC_EOD!AA95+NDMC_EOD!AB95</f>
        <v>-0.01</v>
      </c>
      <c r="M95">
        <f>TPDDL_EOD!AA95+TPDDL_EOD!AB95</f>
        <v>-0.03</v>
      </c>
      <c r="N95">
        <f t="shared" si="6"/>
        <v>-9.9999999999999992E-2</v>
      </c>
      <c r="O95" s="113">
        <f t="shared" si="7"/>
        <v>0</v>
      </c>
      <c r="P95">
        <v>-4.0000000000000008E-2</v>
      </c>
      <c r="Q95">
        <v>-2.0000000000000004E-2</v>
      </c>
      <c r="R95">
        <v>0</v>
      </c>
      <c r="S95">
        <v>-1.0000000000000002E-2</v>
      </c>
      <c r="T95">
        <v>-3.0000000000000002E-2</v>
      </c>
      <c r="U95" s="115">
        <f t="shared" si="8"/>
        <v>-0.1</v>
      </c>
      <c r="V95" s="113">
        <f t="shared" si="9"/>
        <v>0</v>
      </c>
      <c r="X95" s="118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-0.1</v>
      </c>
      <c r="F96">
        <f t="shared" si="10"/>
        <v>60</v>
      </c>
      <c r="G96">
        <f t="shared" si="11"/>
        <v>-0.1</v>
      </c>
      <c r="H96" s="113"/>
      <c r="I96">
        <f>BRPL_EOD!AA96+BRPL_EOD!AB96</f>
        <v>-0.04</v>
      </c>
      <c r="J96">
        <f>BYPL_EOD!AA96+BYPL_EOD!AB96</f>
        <v>-0.02</v>
      </c>
      <c r="K96">
        <f>MES_EOD!AA96+MES_EOD!AB96</f>
        <v>0</v>
      </c>
      <c r="L96">
        <f>NDMC_EOD!AA96+NDMC_EOD!AB96</f>
        <v>-0.01</v>
      </c>
      <c r="M96">
        <f>TPDDL_EOD!AA96+TPDDL_EOD!AB96</f>
        <v>-0.03</v>
      </c>
      <c r="N96">
        <f t="shared" si="6"/>
        <v>-9.9999999999999992E-2</v>
      </c>
      <c r="O96" s="113">
        <f t="shared" si="7"/>
        <v>0</v>
      </c>
      <c r="P96">
        <v>-4.0000000000000008E-2</v>
      </c>
      <c r="Q96">
        <v>-2.0000000000000004E-2</v>
      </c>
      <c r="R96">
        <v>0</v>
      </c>
      <c r="S96">
        <v>-1.0000000000000002E-2</v>
      </c>
      <c r="T96">
        <v>-3.0000000000000002E-2</v>
      </c>
      <c r="U96" s="115">
        <f t="shared" si="8"/>
        <v>-0.1</v>
      </c>
      <c r="V96" s="113">
        <f t="shared" si="9"/>
        <v>0</v>
      </c>
      <c r="X96" s="118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-0.1</v>
      </c>
      <c r="F97">
        <f t="shared" si="10"/>
        <v>60</v>
      </c>
      <c r="G97">
        <f t="shared" si="11"/>
        <v>-0.1</v>
      </c>
      <c r="H97" s="113"/>
      <c r="I97">
        <f>BRPL_EOD!AA97+BRPL_EOD!AB97</f>
        <v>-0.04</v>
      </c>
      <c r="J97">
        <f>BYPL_EOD!AA97+BYPL_EOD!AB97</f>
        <v>-0.02</v>
      </c>
      <c r="K97">
        <f>MES_EOD!AA97+MES_EOD!AB97</f>
        <v>0</v>
      </c>
      <c r="L97">
        <f>NDMC_EOD!AA97+NDMC_EOD!AB97</f>
        <v>-0.01</v>
      </c>
      <c r="M97">
        <f>TPDDL_EOD!AA97+TPDDL_EOD!AB97</f>
        <v>-0.03</v>
      </c>
      <c r="N97">
        <f t="shared" si="6"/>
        <v>-9.9999999999999992E-2</v>
      </c>
      <c r="O97" s="113">
        <f t="shared" si="7"/>
        <v>0</v>
      </c>
      <c r="P97">
        <v>-4.0000000000000008E-2</v>
      </c>
      <c r="Q97">
        <v>-2.0000000000000004E-2</v>
      </c>
      <c r="R97">
        <v>0</v>
      </c>
      <c r="S97">
        <v>-1.0000000000000002E-2</v>
      </c>
      <c r="T97">
        <v>-3.0000000000000002E-2</v>
      </c>
      <c r="U97" s="115">
        <f t="shared" si="8"/>
        <v>-0.1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-0.1</v>
      </c>
      <c r="F98">
        <f t="shared" si="10"/>
        <v>60</v>
      </c>
      <c r="G98">
        <f t="shared" si="11"/>
        <v>-0.1</v>
      </c>
      <c r="H98" s="113"/>
      <c r="I98">
        <f>BRPL_EOD!AA98+BRPL_EOD!AB98</f>
        <v>-0.04</v>
      </c>
      <c r="J98">
        <f>BYPL_EOD!AA98+BYPL_EOD!AB98</f>
        <v>-0.02</v>
      </c>
      <c r="K98">
        <f>MES_EOD!AA98+MES_EOD!AB98</f>
        <v>0</v>
      </c>
      <c r="L98">
        <f>NDMC_EOD!AA98+NDMC_EOD!AB98</f>
        <v>-0.01</v>
      </c>
      <c r="M98">
        <f>TPDDL_EOD!AA98+TPDDL_EOD!AB98</f>
        <v>-0.03</v>
      </c>
      <c r="N98">
        <f t="shared" si="6"/>
        <v>-9.9999999999999992E-2</v>
      </c>
      <c r="O98" s="113">
        <f t="shared" si="7"/>
        <v>0</v>
      </c>
      <c r="P98">
        <v>-4.0000000000000008E-2</v>
      </c>
      <c r="Q98">
        <v>-2.0000000000000004E-2</v>
      </c>
      <c r="R98">
        <v>0</v>
      </c>
      <c r="S98">
        <v>-1.0000000000000002E-2</v>
      </c>
      <c r="T98">
        <v>-3.0000000000000002E-2</v>
      </c>
      <c r="U98" s="115">
        <f t="shared" si="8"/>
        <v>-0.1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0</v>
      </c>
      <c r="C99" s="115">
        <f t="shared" ref="C99:U99" si="12">SUM(C3:C98)/4000</f>
        <v>1.44</v>
      </c>
      <c r="D99" s="115">
        <f t="shared" si="12"/>
        <v>0</v>
      </c>
      <c r="E99" s="115">
        <f t="shared" si="12"/>
        <v>-4.4625000000000029E-3</v>
      </c>
      <c r="F99" s="115">
        <f t="shared" si="12"/>
        <v>1.44</v>
      </c>
      <c r="G99" s="115">
        <f t="shared" si="12"/>
        <v>-4.4625000000000029E-3</v>
      </c>
      <c r="H99" s="115"/>
      <c r="I99" s="115">
        <f t="shared" si="12"/>
        <v>-1.7849999999999982E-3</v>
      </c>
      <c r="J99" s="115">
        <f t="shared" si="12"/>
        <v>-1.0300000000000001E-3</v>
      </c>
      <c r="K99" s="115">
        <f t="shared" si="12"/>
        <v>0</v>
      </c>
      <c r="L99" s="115">
        <f t="shared" si="12"/>
        <v>-2.4000000000000017E-4</v>
      </c>
      <c r="M99" s="115">
        <f t="shared" si="12"/>
        <v>-1.2700000000000005E-3</v>
      </c>
      <c r="N99" s="115">
        <f t="shared" si="12"/>
        <v>-4.3250000000000042E-3</v>
      </c>
      <c r="O99" s="115">
        <f t="shared" si="12"/>
        <v>-1.3749999999999993E-4</v>
      </c>
      <c r="P99" s="115">
        <f t="shared" si="12"/>
        <v>-1.8422916666666687E-3</v>
      </c>
      <c r="Q99" s="115">
        <f t="shared" si="12"/>
        <v>-1.0643749999999991E-3</v>
      </c>
      <c r="R99" s="115">
        <f t="shared" si="12"/>
        <v>0</v>
      </c>
      <c r="S99" s="115">
        <f t="shared" si="12"/>
        <v>-2.4572916666666645E-4</v>
      </c>
      <c r="T99" s="115">
        <f t="shared" si="12"/>
        <v>-1.3101041666666675E-3</v>
      </c>
      <c r="U99" s="115">
        <f t="shared" si="12"/>
        <v>-4.4625000000000029E-3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216.07999999999998</v>
      </c>
      <c r="E19">
        <f>BAWANA!AM19</f>
        <v>0</v>
      </c>
      <c r="F19">
        <f t="shared" si="4"/>
        <v>256</v>
      </c>
      <c r="G19">
        <f t="shared" si="5"/>
        <v>216.07999999999998</v>
      </c>
      <c r="H19" s="113"/>
      <c r="I19">
        <f>BRPL_EOD!AI19+BRPL_EOD!AJ19</f>
        <v>83.92</v>
      </c>
      <c r="J19">
        <f>BYPL_EOD!AI19+BYPL_EOD!AJ19</f>
        <v>48.53</v>
      </c>
      <c r="K19">
        <f>MES_EOD!AI19+MES_EOD!AJ19</f>
        <v>5</v>
      </c>
      <c r="L19">
        <f>NDMC_EOD!AI19+NDMC_EOD!AJ19</f>
        <v>20</v>
      </c>
      <c r="M19">
        <f>TPDDL_EOD!AI19+TPDDL_EOD!AJ19</f>
        <v>58.64</v>
      </c>
      <c r="N19">
        <f t="shared" si="0"/>
        <v>216.08999999999997</v>
      </c>
      <c r="O19" s="113">
        <f t="shared" si="1"/>
        <v>-9.9999999999909051E-3</v>
      </c>
      <c r="P19">
        <v>83.916116432967755</v>
      </c>
      <c r="Q19">
        <v>48.527754176500537</v>
      </c>
      <c r="R19">
        <v>4.9997686149289651</v>
      </c>
      <c r="S19">
        <v>19.99907445971586</v>
      </c>
      <c r="T19">
        <v>58.637286315886904</v>
      </c>
      <c r="U19" s="115">
        <f t="shared" si="2"/>
        <v>216.08000000000004</v>
      </c>
      <c r="V19" s="113">
        <f t="shared" si="3"/>
        <v>0</v>
      </c>
      <c r="Y19">
        <f>BAWANA!AW19+BAWANA!AX19</f>
        <v>26.96</v>
      </c>
      <c r="Z19">
        <f>BAWANA!BD19+BAWANA!BE19</f>
        <v>26.96</v>
      </c>
      <c r="AA19">
        <f>BAWANA!X19+BAWANA!Y19</f>
        <v>26.96</v>
      </c>
      <c r="AB19">
        <f>BAWANA!AE19+BAWANA!AF19</f>
        <v>26.96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216.07999999999998</v>
      </c>
      <c r="E20">
        <f>BAWANA!AM20</f>
        <v>0</v>
      </c>
      <c r="F20">
        <f t="shared" si="4"/>
        <v>256</v>
      </c>
      <c r="G20">
        <f t="shared" si="5"/>
        <v>216.07999999999998</v>
      </c>
      <c r="H20" s="113"/>
      <c r="I20">
        <f>BRPL_EOD!AI20+BRPL_EOD!AJ20</f>
        <v>83.92</v>
      </c>
      <c r="J20">
        <f>BYPL_EOD!AI20+BYPL_EOD!AJ20</f>
        <v>48.53</v>
      </c>
      <c r="K20">
        <f>MES_EOD!AI20+MES_EOD!AJ20</f>
        <v>5</v>
      </c>
      <c r="L20">
        <f>NDMC_EOD!AI20+NDMC_EOD!AJ20</f>
        <v>20</v>
      </c>
      <c r="M20">
        <f>TPDDL_EOD!AI20+TPDDL_EOD!AJ20</f>
        <v>58.64</v>
      </c>
      <c r="N20">
        <f t="shared" si="0"/>
        <v>216.08999999999997</v>
      </c>
      <c r="O20" s="113">
        <f t="shared" si="1"/>
        <v>-9.9999999999909051E-3</v>
      </c>
      <c r="P20">
        <v>83.916116432967755</v>
      </c>
      <c r="Q20">
        <v>48.527754176500537</v>
      </c>
      <c r="R20">
        <v>4.9997686149289651</v>
      </c>
      <c r="S20">
        <v>19.99907445971586</v>
      </c>
      <c r="T20">
        <v>58.637286315886904</v>
      </c>
      <c r="U20" s="115">
        <f t="shared" si="2"/>
        <v>216.08000000000004</v>
      </c>
      <c r="V20" s="113">
        <f t="shared" si="3"/>
        <v>0</v>
      </c>
      <c r="Y20">
        <f>BAWANA!AW20+BAWANA!AX20</f>
        <v>26.96</v>
      </c>
      <c r="Z20">
        <f>BAWANA!BD20+BAWANA!BE20</f>
        <v>26.96</v>
      </c>
      <c r="AA20">
        <f>BAWANA!X20+BAWANA!Y20</f>
        <v>26.96</v>
      </c>
      <c r="AB20">
        <f>BAWANA!AE20+BAWANA!AF20</f>
        <v>26.96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216.07999999999998</v>
      </c>
      <c r="E21">
        <f>BAWANA!AM21</f>
        <v>0</v>
      </c>
      <c r="F21">
        <f t="shared" si="4"/>
        <v>256</v>
      </c>
      <c r="G21">
        <f t="shared" si="5"/>
        <v>216.07999999999998</v>
      </c>
      <c r="H21" s="113"/>
      <c r="I21">
        <f>BRPL_EOD!AI21+BRPL_EOD!AJ21</f>
        <v>83.92</v>
      </c>
      <c r="J21">
        <f>BYPL_EOD!AI21+BYPL_EOD!AJ21</f>
        <v>48.53</v>
      </c>
      <c r="K21">
        <f>MES_EOD!AI21+MES_EOD!AJ21</f>
        <v>5</v>
      </c>
      <c r="L21">
        <f>NDMC_EOD!AI21+NDMC_EOD!AJ21</f>
        <v>20</v>
      </c>
      <c r="M21">
        <f>TPDDL_EOD!AI21+TPDDL_EOD!AJ21</f>
        <v>58.64</v>
      </c>
      <c r="N21">
        <f t="shared" si="0"/>
        <v>216.08999999999997</v>
      </c>
      <c r="O21" s="113">
        <f t="shared" si="1"/>
        <v>-9.9999999999909051E-3</v>
      </c>
      <c r="P21">
        <v>83.916116432967755</v>
      </c>
      <c r="Q21">
        <v>48.527754176500537</v>
      </c>
      <c r="R21">
        <v>4.9997686149289651</v>
      </c>
      <c r="S21">
        <v>19.99907445971586</v>
      </c>
      <c r="T21">
        <v>58.637286315886904</v>
      </c>
      <c r="U21" s="115">
        <f t="shared" si="2"/>
        <v>216.08000000000004</v>
      </c>
      <c r="V21" s="113">
        <f t="shared" si="3"/>
        <v>0</v>
      </c>
      <c r="Y21">
        <f>BAWANA!AW21+BAWANA!AX21</f>
        <v>26.96</v>
      </c>
      <c r="Z21">
        <f>BAWANA!BD21+BAWANA!BE21</f>
        <v>26.96</v>
      </c>
      <c r="AA21">
        <f>BAWANA!X21+BAWANA!Y21</f>
        <v>26.96</v>
      </c>
      <c r="AB21">
        <f>BAWANA!AE21+BAWANA!AF21</f>
        <v>26.96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216.07999999999998</v>
      </c>
      <c r="E22">
        <f>BAWANA!AM22</f>
        <v>0</v>
      </c>
      <c r="F22">
        <f t="shared" si="4"/>
        <v>256</v>
      </c>
      <c r="G22">
        <f t="shared" si="5"/>
        <v>216.07999999999998</v>
      </c>
      <c r="H22" s="113"/>
      <c r="I22">
        <f>BRPL_EOD!AI22+BRPL_EOD!AJ22</f>
        <v>83.92</v>
      </c>
      <c r="J22">
        <f>BYPL_EOD!AI22+BYPL_EOD!AJ22</f>
        <v>48.53</v>
      </c>
      <c r="K22">
        <f>MES_EOD!AI22+MES_EOD!AJ22</f>
        <v>5</v>
      </c>
      <c r="L22">
        <f>NDMC_EOD!AI22+NDMC_EOD!AJ22</f>
        <v>20</v>
      </c>
      <c r="M22">
        <f>TPDDL_EOD!AI22+TPDDL_EOD!AJ22</f>
        <v>58.64</v>
      </c>
      <c r="N22">
        <f t="shared" si="0"/>
        <v>216.08999999999997</v>
      </c>
      <c r="O22" s="113">
        <f t="shared" si="1"/>
        <v>-9.9999999999909051E-3</v>
      </c>
      <c r="P22">
        <v>83.916116432967755</v>
      </c>
      <c r="Q22">
        <v>48.527754176500537</v>
      </c>
      <c r="R22">
        <v>4.9997686149289651</v>
      </c>
      <c r="S22">
        <v>19.99907445971586</v>
      </c>
      <c r="T22">
        <v>58.637286315886904</v>
      </c>
      <c r="U22" s="115">
        <f t="shared" si="2"/>
        <v>216.08000000000004</v>
      </c>
      <c r="V22" s="113">
        <f t="shared" si="3"/>
        <v>0</v>
      </c>
      <c r="Y22">
        <f>BAWANA!AW22+BAWANA!AX22</f>
        <v>26.96</v>
      </c>
      <c r="Z22">
        <f>BAWANA!BD22+BAWANA!BE22</f>
        <v>26.96</v>
      </c>
      <c r="AA22">
        <f>BAWANA!X22+BAWANA!Y22</f>
        <v>26.96</v>
      </c>
      <c r="AB22">
        <f>BAWANA!AE22+BAWANA!AF22</f>
        <v>26.96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216.07999999999998</v>
      </c>
      <c r="E23">
        <f>BAWANA!AM23</f>
        <v>0</v>
      </c>
      <c r="F23">
        <f t="shared" si="4"/>
        <v>256</v>
      </c>
      <c r="G23">
        <f t="shared" si="5"/>
        <v>216.07999999999998</v>
      </c>
      <c r="H23" s="113"/>
      <c r="I23">
        <f>BRPL_EOD!AI23+BRPL_EOD!AJ23</f>
        <v>83.92</v>
      </c>
      <c r="J23">
        <f>BYPL_EOD!AI23+BYPL_EOD!AJ23</f>
        <v>48.53</v>
      </c>
      <c r="K23">
        <f>MES_EOD!AI23+MES_EOD!AJ23</f>
        <v>5</v>
      </c>
      <c r="L23">
        <f>NDMC_EOD!AI23+NDMC_EOD!AJ23</f>
        <v>20</v>
      </c>
      <c r="M23">
        <f>TPDDL_EOD!AI23+TPDDL_EOD!AJ23</f>
        <v>58.64</v>
      </c>
      <c r="N23">
        <f t="shared" si="0"/>
        <v>216.08999999999997</v>
      </c>
      <c r="O23" s="113">
        <f t="shared" si="1"/>
        <v>-9.9999999999909051E-3</v>
      </c>
      <c r="P23">
        <v>83.916116432967755</v>
      </c>
      <c r="Q23">
        <v>48.527754176500537</v>
      </c>
      <c r="R23">
        <v>4.9997686149289651</v>
      </c>
      <c r="S23">
        <v>19.99907445971586</v>
      </c>
      <c r="T23">
        <v>58.637286315886904</v>
      </c>
      <c r="U23" s="115">
        <f t="shared" si="2"/>
        <v>216.08000000000004</v>
      </c>
      <c r="V23" s="113">
        <f t="shared" si="3"/>
        <v>0</v>
      </c>
      <c r="Y23">
        <f>BAWANA!AW23+BAWANA!AX23</f>
        <v>26.96</v>
      </c>
      <c r="Z23">
        <f>BAWANA!BD23+BAWANA!BE23</f>
        <v>26.96</v>
      </c>
      <c r="AA23">
        <f>BAWANA!X23+BAWANA!Y23</f>
        <v>26.96</v>
      </c>
      <c r="AB23">
        <f>BAWANA!AE23+BAWANA!AF23</f>
        <v>26.96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216.07999999999998</v>
      </c>
      <c r="E24">
        <f>BAWANA!AM24</f>
        <v>0</v>
      </c>
      <c r="F24">
        <f t="shared" si="4"/>
        <v>256</v>
      </c>
      <c r="G24">
        <f t="shared" si="5"/>
        <v>216.07999999999998</v>
      </c>
      <c r="H24" s="113"/>
      <c r="I24">
        <f>BRPL_EOD!AI24+BRPL_EOD!AJ24</f>
        <v>83.92</v>
      </c>
      <c r="J24">
        <f>BYPL_EOD!AI24+BYPL_EOD!AJ24</f>
        <v>48.53</v>
      </c>
      <c r="K24">
        <f>MES_EOD!AI24+MES_EOD!AJ24</f>
        <v>5</v>
      </c>
      <c r="L24">
        <f>NDMC_EOD!AI24+NDMC_EOD!AJ24</f>
        <v>20</v>
      </c>
      <c r="M24">
        <f>TPDDL_EOD!AI24+TPDDL_EOD!AJ24</f>
        <v>58.64</v>
      </c>
      <c r="N24">
        <f t="shared" si="0"/>
        <v>216.08999999999997</v>
      </c>
      <c r="O24" s="113">
        <f t="shared" si="1"/>
        <v>-9.9999999999909051E-3</v>
      </c>
      <c r="P24">
        <v>83.916116432967755</v>
      </c>
      <c r="Q24">
        <v>48.527754176500537</v>
      </c>
      <c r="R24">
        <v>4.9997686149289651</v>
      </c>
      <c r="S24">
        <v>19.99907445971586</v>
      </c>
      <c r="T24">
        <v>58.637286315886904</v>
      </c>
      <c r="U24" s="115">
        <f t="shared" si="2"/>
        <v>216.08000000000004</v>
      </c>
      <c r="V24" s="113">
        <f t="shared" si="3"/>
        <v>0</v>
      </c>
      <c r="Y24">
        <f>BAWANA!AW24+BAWANA!AX24</f>
        <v>26.96</v>
      </c>
      <c r="Z24">
        <f>BAWANA!BD24+BAWANA!BE24</f>
        <v>26.96</v>
      </c>
      <c r="AA24">
        <f>BAWANA!X24+BAWANA!Y24</f>
        <v>26.96</v>
      </c>
      <c r="AB24">
        <f>BAWANA!AE24+BAWANA!AF24</f>
        <v>26.96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216.07999999999998</v>
      </c>
      <c r="E25">
        <f>BAWANA!AM25</f>
        <v>0</v>
      </c>
      <c r="F25">
        <f t="shared" si="4"/>
        <v>256</v>
      </c>
      <c r="G25">
        <f t="shared" si="5"/>
        <v>216.07999999999998</v>
      </c>
      <c r="H25" s="113"/>
      <c r="I25">
        <f>BRPL_EOD!AI25+BRPL_EOD!AJ25</f>
        <v>83.92</v>
      </c>
      <c r="J25">
        <f>BYPL_EOD!AI25+BYPL_EOD!AJ25</f>
        <v>48.53</v>
      </c>
      <c r="K25">
        <f>MES_EOD!AI25+MES_EOD!AJ25</f>
        <v>5</v>
      </c>
      <c r="L25">
        <f>NDMC_EOD!AI25+NDMC_EOD!AJ25</f>
        <v>20</v>
      </c>
      <c r="M25">
        <f>TPDDL_EOD!AI25+TPDDL_EOD!AJ25</f>
        <v>58.64</v>
      </c>
      <c r="N25">
        <f t="shared" si="0"/>
        <v>216.08999999999997</v>
      </c>
      <c r="O25" s="113">
        <f t="shared" si="1"/>
        <v>-9.9999999999909051E-3</v>
      </c>
      <c r="P25">
        <v>83.916116432967755</v>
      </c>
      <c r="Q25">
        <v>48.527754176500537</v>
      </c>
      <c r="R25">
        <v>4.9997686149289651</v>
      </c>
      <c r="S25">
        <v>19.99907445971586</v>
      </c>
      <c r="T25">
        <v>58.637286315886904</v>
      </c>
      <c r="U25" s="115">
        <f t="shared" si="2"/>
        <v>216.08000000000004</v>
      </c>
      <c r="V25" s="113">
        <f t="shared" si="3"/>
        <v>0</v>
      </c>
      <c r="Y25">
        <f>BAWANA!AW25+BAWANA!AX25</f>
        <v>26.96</v>
      </c>
      <c r="Z25">
        <f>BAWANA!BD25+BAWANA!BE25</f>
        <v>26.96</v>
      </c>
      <c r="AA25">
        <f>BAWANA!X25+BAWANA!Y25</f>
        <v>26.96</v>
      </c>
      <c r="AB25">
        <f>BAWANA!AE25+BAWANA!AF25</f>
        <v>26.96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216.07999999999998</v>
      </c>
      <c r="E26">
        <f>BAWANA!AM26</f>
        <v>0</v>
      </c>
      <c r="F26">
        <f t="shared" si="4"/>
        <v>256</v>
      </c>
      <c r="G26">
        <f t="shared" si="5"/>
        <v>216.07999999999998</v>
      </c>
      <c r="H26" s="113"/>
      <c r="I26">
        <f>BRPL_EOD!AI26+BRPL_EOD!AJ26</f>
        <v>83.92</v>
      </c>
      <c r="J26">
        <f>BYPL_EOD!AI26+BYPL_EOD!AJ26</f>
        <v>48.53</v>
      </c>
      <c r="K26">
        <f>MES_EOD!AI26+MES_EOD!AJ26</f>
        <v>5</v>
      </c>
      <c r="L26">
        <f>NDMC_EOD!AI26+NDMC_EOD!AJ26</f>
        <v>20</v>
      </c>
      <c r="M26">
        <f>TPDDL_EOD!AI26+TPDDL_EOD!AJ26</f>
        <v>58.64</v>
      </c>
      <c r="N26">
        <f t="shared" si="0"/>
        <v>216.08999999999997</v>
      </c>
      <c r="O26" s="113">
        <f t="shared" si="1"/>
        <v>-9.9999999999909051E-3</v>
      </c>
      <c r="P26">
        <v>83.916116432967755</v>
      </c>
      <c r="Q26">
        <v>48.527754176500537</v>
      </c>
      <c r="R26">
        <v>4.9997686149289651</v>
      </c>
      <c r="S26">
        <v>19.99907445971586</v>
      </c>
      <c r="T26">
        <v>58.637286315886904</v>
      </c>
      <c r="U26" s="115">
        <f t="shared" si="2"/>
        <v>216.08000000000004</v>
      </c>
      <c r="V26" s="113">
        <f t="shared" si="3"/>
        <v>0</v>
      </c>
      <c r="Y26">
        <f>BAWANA!AW26+BAWANA!AX26</f>
        <v>26.96</v>
      </c>
      <c r="Z26">
        <f>BAWANA!BD26+BAWANA!BE26</f>
        <v>26.96</v>
      </c>
      <c r="AA26">
        <f>BAWANA!X26+BAWANA!Y26</f>
        <v>26.96</v>
      </c>
      <c r="AB26">
        <f>BAWANA!AE26+BAWANA!AF26</f>
        <v>26.96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216.07999999999998</v>
      </c>
      <c r="E27">
        <f>BAWANA!AM27</f>
        <v>0</v>
      </c>
      <c r="F27">
        <f t="shared" si="4"/>
        <v>256</v>
      </c>
      <c r="G27">
        <f t="shared" si="5"/>
        <v>216.07999999999998</v>
      </c>
      <c r="H27" s="113"/>
      <c r="I27">
        <f>BRPL_EOD!AI27+BRPL_EOD!AJ27</f>
        <v>83.92</v>
      </c>
      <c r="J27">
        <f>BYPL_EOD!AI27+BYPL_EOD!AJ27</f>
        <v>48.53</v>
      </c>
      <c r="K27">
        <f>MES_EOD!AI27+MES_EOD!AJ27</f>
        <v>5</v>
      </c>
      <c r="L27">
        <f>NDMC_EOD!AI27+NDMC_EOD!AJ27</f>
        <v>20</v>
      </c>
      <c r="M27">
        <f>TPDDL_EOD!AI27+TPDDL_EOD!AJ27</f>
        <v>58.64</v>
      </c>
      <c r="N27">
        <f t="shared" si="0"/>
        <v>216.08999999999997</v>
      </c>
      <c r="O27" s="113">
        <f t="shared" si="1"/>
        <v>-9.9999999999909051E-3</v>
      </c>
      <c r="P27">
        <v>83.916116432967755</v>
      </c>
      <c r="Q27">
        <v>48.527754176500537</v>
      </c>
      <c r="R27">
        <v>4.9997686149289651</v>
      </c>
      <c r="S27">
        <v>19.99907445971586</v>
      </c>
      <c r="T27">
        <v>58.637286315886904</v>
      </c>
      <c r="U27" s="115">
        <f t="shared" si="2"/>
        <v>216.08000000000004</v>
      </c>
      <c r="V27" s="113">
        <f t="shared" si="3"/>
        <v>0</v>
      </c>
      <c r="Y27">
        <f>BAWANA!AW27+BAWANA!AX27</f>
        <v>26.96</v>
      </c>
      <c r="Z27">
        <f>BAWANA!BD27+BAWANA!BE27</f>
        <v>26.96</v>
      </c>
      <c r="AA27">
        <f>BAWANA!X27+BAWANA!Y27</f>
        <v>26.96</v>
      </c>
      <c r="AB27">
        <f>BAWANA!AE27+BAWANA!AF27</f>
        <v>26.96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219.51999999999998</v>
      </c>
      <c r="E28">
        <f>BAWANA!AM28</f>
        <v>0</v>
      </c>
      <c r="F28">
        <f t="shared" si="4"/>
        <v>256</v>
      </c>
      <c r="G28">
        <f t="shared" si="5"/>
        <v>219.51999999999998</v>
      </c>
      <c r="H28" s="113"/>
      <c r="I28">
        <f>BRPL_EOD!AI28+BRPL_EOD!AJ28</f>
        <v>82</v>
      </c>
      <c r="J28">
        <f>BYPL_EOD!AI28+BYPL_EOD!AJ28</f>
        <v>57.6</v>
      </c>
      <c r="K28">
        <f>MES_EOD!AI28+MES_EOD!AJ28</f>
        <v>5</v>
      </c>
      <c r="L28">
        <f>NDMC_EOD!AI28+NDMC_EOD!AJ28</f>
        <v>20</v>
      </c>
      <c r="M28">
        <f>TPDDL_EOD!AI28+TPDDL_EOD!AJ28</f>
        <v>54.91</v>
      </c>
      <c r="N28">
        <f t="shared" si="0"/>
        <v>219.51</v>
      </c>
      <c r="O28" s="113">
        <f t="shared" si="1"/>
        <v>9.9999999999909051E-3</v>
      </c>
      <c r="P28">
        <v>82.005002806153897</v>
      </c>
      <c r="Q28">
        <v>57.6</v>
      </c>
      <c r="R28">
        <v>5.0002870509728048</v>
      </c>
      <c r="S28">
        <v>20.001151887762671</v>
      </c>
      <c r="T28">
        <v>54.913558255110615</v>
      </c>
      <c r="U28" s="115">
        <f t="shared" si="2"/>
        <v>219.51999999999998</v>
      </c>
      <c r="V28" s="113">
        <f t="shared" si="3"/>
        <v>0</v>
      </c>
      <c r="Y28">
        <f>BAWANA!AW28+BAWANA!AX28</f>
        <v>25.24</v>
      </c>
      <c r="Z28">
        <f>BAWANA!BD28+BAWANA!BE28</f>
        <v>25.24</v>
      </c>
      <c r="AA28">
        <f>BAWANA!X28+BAWANA!Y28</f>
        <v>25.24</v>
      </c>
      <c r="AB28">
        <f>BAWANA!AE28+BAWANA!AF28</f>
        <v>25.24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234.2</v>
      </c>
      <c r="E29">
        <f>BAWANA!AM29</f>
        <v>0</v>
      </c>
      <c r="F29">
        <f t="shared" si="4"/>
        <v>256</v>
      </c>
      <c r="G29">
        <f t="shared" si="5"/>
        <v>234.2</v>
      </c>
      <c r="H29" s="113"/>
      <c r="I29">
        <f>BRPL_EOD!AI29+BRPL_EOD!AJ29</f>
        <v>82</v>
      </c>
      <c r="J29">
        <f>BYPL_EOD!AI29+BYPL_EOD!AJ29</f>
        <v>57.6</v>
      </c>
      <c r="K29">
        <f>MES_EOD!AI29+MES_EOD!AJ29</f>
        <v>5</v>
      </c>
      <c r="L29">
        <f>NDMC_EOD!AI29+NDMC_EOD!AJ29</f>
        <v>20</v>
      </c>
      <c r="M29">
        <f>TPDDL_EOD!AI29+TPDDL_EOD!AJ29</f>
        <v>69.61</v>
      </c>
      <c r="N29">
        <f t="shared" si="0"/>
        <v>234.20999999999998</v>
      </c>
      <c r="O29" s="113">
        <f t="shared" si="1"/>
        <v>-9.9999999999909051E-3</v>
      </c>
      <c r="P29">
        <v>81.99649886853679</v>
      </c>
      <c r="Q29">
        <v>57.597540668630721</v>
      </c>
      <c r="R29">
        <v>4.9997865163741944</v>
      </c>
      <c r="S29">
        <v>19.999146065496777</v>
      </c>
      <c r="T29">
        <v>69.607027880961539</v>
      </c>
      <c r="U29" s="115">
        <f t="shared" si="2"/>
        <v>234.20000000000002</v>
      </c>
      <c r="V29" s="113">
        <f t="shared" si="3"/>
        <v>0</v>
      </c>
      <c r="Y29">
        <f>BAWANA!AW29+BAWANA!AX29</f>
        <v>17.899999999999999</v>
      </c>
      <c r="Z29">
        <f>BAWANA!BD29+BAWANA!BE29</f>
        <v>17.899999999999999</v>
      </c>
      <c r="AA29">
        <f>BAWANA!X29+BAWANA!Y29</f>
        <v>17.899999999999999</v>
      </c>
      <c r="AB29">
        <f>BAWANA!AE29+BAWANA!AF29</f>
        <v>17.899999999999999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234.2</v>
      </c>
      <c r="E30">
        <f>BAWANA!AM30</f>
        <v>0</v>
      </c>
      <c r="F30">
        <f t="shared" si="4"/>
        <v>256</v>
      </c>
      <c r="G30">
        <f t="shared" si="5"/>
        <v>234.2</v>
      </c>
      <c r="H30" s="113"/>
      <c r="I30">
        <f>BRPL_EOD!AI30+BRPL_EOD!AJ30</f>
        <v>82</v>
      </c>
      <c r="J30">
        <f>BYPL_EOD!AI30+BYPL_EOD!AJ30</f>
        <v>57.6</v>
      </c>
      <c r="K30">
        <f>MES_EOD!AI30+MES_EOD!AJ30</f>
        <v>5</v>
      </c>
      <c r="L30">
        <f>NDMC_EOD!AI30+NDMC_EOD!AJ30</f>
        <v>20</v>
      </c>
      <c r="M30">
        <f>TPDDL_EOD!AI30+TPDDL_EOD!AJ30</f>
        <v>69.61</v>
      </c>
      <c r="N30">
        <f t="shared" si="0"/>
        <v>234.20999999999998</v>
      </c>
      <c r="O30" s="113">
        <f t="shared" si="1"/>
        <v>-9.9999999999909051E-3</v>
      </c>
      <c r="P30">
        <v>81.99649886853679</v>
      </c>
      <c r="Q30">
        <v>57.597540668630721</v>
      </c>
      <c r="R30">
        <v>4.9997865163741944</v>
      </c>
      <c r="S30">
        <v>19.999146065496777</v>
      </c>
      <c r="T30">
        <v>69.607027880961539</v>
      </c>
      <c r="U30" s="115">
        <f t="shared" si="2"/>
        <v>234.20000000000002</v>
      </c>
      <c r="V30" s="113">
        <f t="shared" si="3"/>
        <v>0</v>
      </c>
      <c r="Y30">
        <f>BAWANA!AW30+BAWANA!AX30</f>
        <v>17.899999999999999</v>
      </c>
      <c r="Z30">
        <f>BAWANA!BD30+BAWANA!BE30</f>
        <v>17.899999999999999</v>
      </c>
      <c r="AA30">
        <f>BAWANA!X30+BAWANA!Y30</f>
        <v>17.899999999999999</v>
      </c>
      <c r="AB30">
        <f>BAWANA!AE30+BAWANA!AF30</f>
        <v>17.899999999999999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251.81599999999997</v>
      </c>
      <c r="E31">
        <f>BAWANA!AM31</f>
        <v>0</v>
      </c>
      <c r="F31">
        <f t="shared" si="4"/>
        <v>256</v>
      </c>
      <c r="G31">
        <f t="shared" si="5"/>
        <v>251.81599999999997</v>
      </c>
      <c r="H31" s="113"/>
      <c r="I31">
        <f>BRPL_EOD!AI31+BRPL_EOD!AJ31</f>
        <v>99.61</v>
      </c>
      <c r="J31">
        <f>BYPL_EOD!AI31+BYPL_EOD!AJ31</f>
        <v>57.6</v>
      </c>
      <c r="K31">
        <f>MES_EOD!AI31+MES_EOD!AJ31</f>
        <v>5</v>
      </c>
      <c r="L31">
        <f>NDMC_EOD!AI31+NDMC_EOD!AJ31</f>
        <v>20</v>
      </c>
      <c r="M31">
        <f>TPDDL_EOD!AI31+TPDDL_EOD!AJ31</f>
        <v>69.61</v>
      </c>
      <c r="N31">
        <f t="shared" si="0"/>
        <v>251.82</v>
      </c>
      <c r="O31" s="113">
        <f t="shared" si="1"/>
        <v>-4.0000000000190994E-3</v>
      </c>
      <c r="P31">
        <v>99.608417758716541</v>
      </c>
      <c r="Q31">
        <v>57.59908506075768</v>
      </c>
      <c r="R31">
        <v>4.9999205781907712</v>
      </c>
      <c r="S31">
        <v>19.999682312763085</v>
      </c>
      <c r="T31">
        <v>69.608894289571907</v>
      </c>
      <c r="U31" s="115">
        <f t="shared" si="2"/>
        <v>251.816</v>
      </c>
      <c r="V31" s="113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247.17999999999998</v>
      </c>
      <c r="E32">
        <f>BAWANA!AM32</f>
        <v>0</v>
      </c>
      <c r="F32">
        <f t="shared" si="4"/>
        <v>256</v>
      </c>
      <c r="G32">
        <f t="shared" si="5"/>
        <v>247.17999999999998</v>
      </c>
      <c r="H32" s="113"/>
      <c r="I32">
        <f>BRPL_EOD!AI32+BRPL_EOD!AJ32</f>
        <v>97.78</v>
      </c>
      <c r="J32">
        <f>BYPL_EOD!AI32+BYPL_EOD!AJ32</f>
        <v>56.54</v>
      </c>
      <c r="K32">
        <f>MES_EOD!AI32+MES_EOD!AJ32</f>
        <v>4.91</v>
      </c>
      <c r="L32">
        <f>NDMC_EOD!AI32+NDMC_EOD!AJ32</f>
        <v>19.63</v>
      </c>
      <c r="M32">
        <f>TPDDL_EOD!AI32+TPDDL_EOD!AJ32</f>
        <v>68.319999999999993</v>
      </c>
      <c r="N32">
        <f t="shared" si="0"/>
        <v>247.17999999999998</v>
      </c>
      <c r="O32" s="113">
        <f t="shared" si="1"/>
        <v>0</v>
      </c>
      <c r="P32">
        <v>97.78</v>
      </c>
      <c r="Q32">
        <v>56.54</v>
      </c>
      <c r="R32">
        <v>4.91</v>
      </c>
      <c r="S32">
        <v>19.63</v>
      </c>
      <c r="T32">
        <v>68.319999999999993</v>
      </c>
      <c r="U32" s="115">
        <f t="shared" si="2"/>
        <v>247.17999999999998</v>
      </c>
      <c r="V32" s="113">
        <f t="shared" si="3"/>
        <v>0</v>
      </c>
      <c r="Y32">
        <f>BAWANA!AW32+BAWANA!AX32</f>
        <v>31.41</v>
      </c>
      <c r="Z32">
        <f>BAWANA!BD32+BAWANA!BE32</f>
        <v>31.41</v>
      </c>
      <c r="AA32">
        <f>BAWANA!X32+BAWANA!Y32</f>
        <v>31.41</v>
      </c>
      <c r="AB32">
        <f>BAWANA!AE32+BAWANA!AF32</f>
        <v>31.41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234.20600000000002</v>
      </c>
      <c r="E33">
        <f>BAWANA!AM33</f>
        <v>0</v>
      </c>
      <c r="F33">
        <f t="shared" si="4"/>
        <v>256</v>
      </c>
      <c r="G33">
        <f t="shared" si="5"/>
        <v>234.20600000000002</v>
      </c>
      <c r="H33" s="113"/>
      <c r="I33">
        <f>BRPL_EOD!AI33+BRPL_EOD!AJ33</f>
        <v>82</v>
      </c>
      <c r="J33">
        <f>BYPL_EOD!AI33+BYPL_EOD!AJ33</f>
        <v>57.6</v>
      </c>
      <c r="K33">
        <f>MES_EOD!AI33+MES_EOD!AJ33</f>
        <v>5</v>
      </c>
      <c r="L33">
        <f>NDMC_EOD!AI33+NDMC_EOD!AJ33</f>
        <v>20</v>
      </c>
      <c r="M33">
        <f>TPDDL_EOD!AI33+TPDDL_EOD!AJ33</f>
        <v>69.61</v>
      </c>
      <c r="N33">
        <f t="shared" si="0"/>
        <v>234.20999999999998</v>
      </c>
      <c r="O33" s="113">
        <f t="shared" si="1"/>
        <v>-3.999999999962256E-3</v>
      </c>
      <c r="P33">
        <v>81.998599547414727</v>
      </c>
      <c r="Q33">
        <v>57.599016267452299</v>
      </c>
      <c r="R33">
        <v>4.9999146065496785</v>
      </c>
      <c r="S33">
        <v>19.999658426198714</v>
      </c>
      <c r="T33">
        <v>69.608811152384618</v>
      </c>
      <c r="U33" s="115">
        <f t="shared" si="2"/>
        <v>234.20600000000005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234.20600000000002</v>
      </c>
      <c r="E34">
        <f>BAWANA!AM34</f>
        <v>0</v>
      </c>
      <c r="F34">
        <f t="shared" si="4"/>
        <v>256</v>
      </c>
      <c r="G34">
        <f t="shared" si="5"/>
        <v>234.20600000000002</v>
      </c>
      <c r="H34" s="113"/>
      <c r="I34">
        <f>BRPL_EOD!AI34+BRPL_EOD!AJ34</f>
        <v>82</v>
      </c>
      <c r="J34">
        <f>BYPL_EOD!AI34+BYPL_EOD!AJ34</f>
        <v>57.6</v>
      </c>
      <c r="K34">
        <f>MES_EOD!AI34+MES_EOD!AJ34</f>
        <v>5</v>
      </c>
      <c r="L34">
        <f>NDMC_EOD!AI34+NDMC_EOD!AJ34</f>
        <v>20</v>
      </c>
      <c r="M34">
        <f>TPDDL_EOD!AI34+TPDDL_EOD!AJ34</f>
        <v>69.61</v>
      </c>
      <c r="N34">
        <f t="shared" si="0"/>
        <v>234.20999999999998</v>
      </c>
      <c r="O34" s="113">
        <f t="shared" si="1"/>
        <v>-3.999999999962256E-3</v>
      </c>
      <c r="P34">
        <v>81.998599547414727</v>
      </c>
      <c r="Q34">
        <v>57.599016267452299</v>
      </c>
      <c r="R34">
        <v>4.9999146065496785</v>
      </c>
      <c r="S34">
        <v>19.999658426198714</v>
      </c>
      <c r="T34">
        <v>69.608811152384618</v>
      </c>
      <c r="U34" s="115">
        <f t="shared" si="2"/>
        <v>234.20600000000005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234.20600000000002</v>
      </c>
      <c r="E35">
        <f>BAWANA!AM35</f>
        <v>0</v>
      </c>
      <c r="F35">
        <f t="shared" si="4"/>
        <v>256</v>
      </c>
      <c r="G35">
        <f t="shared" si="5"/>
        <v>234.20600000000002</v>
      </c>
      <c r="H35" s="113"/>
      <c r="I35">
        <f>BRPL_EOD!AI35+BRPL_EOD!AJ35</f>
        <v>82</v>
      </c>
      <c r="J35">
        <f>BYPL_EOD!AI35+BYPL_EOD!AJ35</f>
        <v>57.6</v>
      </c>
      <c r="K35">
        <f>MES_EOD!AI35+MES_EOD!AJ35</f>
        <v>5</v>
      </c>
      <c r="L35">
        <f>NDMC_EOD!AI35+NDMC_EOD!AJ35</f>
        <v>20</v>
      </c>
      <c r="M35">
        <f>TPDDL_EOD!AI35+TPDDL_EOD!AJ35</f>
        <v>69.61</v>
      </c>
      <c r="N35">
        <f t="shared" si="0"/>
        <v>234.20999999999998</v>
      </c>
      <c r="O35" s="113">
        <f t="shared" si="1"/>
        <v>-3.999999999962256E-3</v>
      </c>
      <c r="P35">
        <v>81.998599547414727</v>
      </c>
      <c r="Q35">
        <v>57.599016267452299</v>
      </c>
      <c r="R35">
        <v>4.9999146065496785</v>
      </c>
      <c r="S35">
        <v>19.999658426198714</v>
      </c>
      <c r="T35">
        <v>69.608811152384618</v>
      </c>
      <c r="U35" s="115">
        <f t="shared" si="2"/>
        <v>234.20600000000005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234.20600000000002</v>
      </c>
      <c r="E36">
        <f>BAWANA!AM36</f>
        <v>0</v>
      </c>
      <c r="F36">
        <f t="shared" si="4"/>
        <v>256</v>
      </c>
      <c r="G36">
        <f t="shared" si="5"/>
        <v>234.20600000000002</v>
      </c>
      <c r="H36" s="113"/>
      <c r="I36">
        <f>BRPL_EOD!AI36+BRPL_EOD!AJ36</f>
        <v>82</v>
      </c>
      <c r="J36">
        <f>BYPL_EOD!AI36+BYPL_EOD!AJ36</f>
        <v>57.6</v>
      </c>
      <c r="K36">
        <f>MES_EOD!AI36+MES_EOD!AJ36</f>
        <v>5</v>
      </c>
      <c r="L36">
        <f>NDMC_EOD!AI36+NDMC_EOD!AJ36</f>
        <v>20</v>
      </c>
      <c r="M36">
        <f>TPDDL_EOD!AI36+TPDDL_EOD!AJ36</f>
        <v>69.61</v>
      </c>
      <c r="N36">
        <f t="shared" si="0"/>
        <v>234.20999999999998</v>
      </c>
      <c r="O36" s="113">
        <f t="shared" si="1"/>
        <v>-3.999999999962256E-3</v>
      </c>
      <c r="P36">
        <v>81.998599547414727</v>
      </c>
      <c r="Q36">
        <v>57.599016267452299</v>
      </c>
      <c r="R36">
        <v>4.9999146065496785</v>
      </c>
      <c r="S36">
        <v>19.999658426198714</v>
      </c>
      <c r="T36">
        <v>69.608811152384618</v>
      </c>
      <c r="U36" s="115">
        <f t="shared" si="2"/>
        <v>234.20600000000005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224.60599999999999</v>
      </c>
      <c r="E37">
        <f>BAWANA!AM37</f>
        <v>0</v>
      </c>
      <c r="F37">
        <f t="shared" si="4"/>
        <v>256</v>
      </c>
      <c r="G37">
        <f t="shared" si="5"/>
        <v>224.60599999999999</v>
      </c>
      <c r="H37" s="113"/>
      <c r="I37">
        <f>BRPL_EOD!AI37+BRPL_EOD!AJ37</f>
        <v>82</v>
      </c>
      <c r="J37">
        <f>BYPL_EOD!AI37+BYPL_EOD!AJ37</f>
        <v>48</v>
      </c>
      <c r="K37">
        <f>MES_EOD!AI37+MES_EOD!AJ37</f>
        <v>5</v>
      </c>
      <c r="L37">
        <f>NDMC_EOD!AI37+NDMC_EOD!AJ37</f>
        <v>20</v>
      </c>
      <c r="M37">
        <f>TPDDL_EOD!AI37+TPDDL_EOD!AJ37</f>
        <v>69.61</v>
      </c>
      <c r="N37">
        <f t="shared" si="0"/>
        <v>224.61</v>
      </c>
      <c r="O37" s="113">
        <f t="shared" si="1"/>
        <v>-4.0000000000190994E-3</v>
      </c>
      <c r="P37">
        <v>81.998539691019985</v>
      </c>
      <c r="Q37">
        <v>47.999145184987306</v>
      </c>
      <c r="R37">
        <v>4.9999109567695115</v>
      </c>
      <c r="S37">
        <v>19.999643827078046</v>
      </c>
      <c r="T37">
        <v>69.608760340145139</v>
      </c>
      <c r="U37" s="115">
        <f t="shared" si="2"/>
        <v>224.60599999999999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224.60599999999999</v>
      </c>
      <c r="E38">
        <f>BAWANA!AM38</f>
        <v>0</v>
      </c>
      <c r="F38">
        <f t="shared" si="4"/>
        <v>256</v>
      </c>
      <c r="G38">
        <f t="shared" si="5"/>
        <v>224.60599999999999</v>
      </c>
      <c r="H38" s="113"/>
      <c r="I38">
        <f>BRPL_EOD!AI38+BRPL_EOD!AJ38</f>
        <v>82</v>
      </c>
      <c r="J38">
        <f>BYPL_EOD!AI38+BYPL_EOD!AJ38</f>
        <v>48</v>
      </c>
      <c r="K38">
        <f>MES_EOD!AI38+MES_EOD!AJ38</f>
        <v>5</v>
      </c>
      <c r="L38">
        <f>NDMC_EOD!AI38+NDMC_EOD!AJ38</f>
        <v>20</v>
      </c>
      <c r="M38">
        <f>TPDDL_EOD!AI38+TPDDL_EOD!AJ38</f>
        <v>69.61</v>
      </c>
      <c r="N38">
        <f t="shared" si="0"/>
        <v>224.61</v>
      </c>
      <c r="O38" s="113">
        <f t="shared" si="1"/>
        <v>-4.0000000000190994E-3</v>
      </c>
      <c r="P38">
        <v>81.998539691019985</v>
      </c>
      <c r="Q38">
        <v>47.999145184987306</v>
      </c>
      <c r="R38">
        <v>4.9999109567695115</v>
      </c>
      <c r="S38">
        <v>19.999643827078046</v>
      </c>
      <c r="T38">
        <v>69.608760340145139</v>
      </c>
      <c r="U38" s="115">
        <f t="shared" si="2"/>
        <v>224.60599999999999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224.61</v>
      </c>
      <c r="E39">
        <f>BAWANA!AM39</f>
        <v>0</v>
      </c>
      <c r="F39">
        <f t="shared" si="4"/>
        <v>256</v>
      </c>
      <c r="G39">
        <f t="shared" si="5"/>
        <v>224.61</v>
      </c>
      <c r="H39" s="113"/>
      <c r="I39">
        <f>BRPL_EOD!AI39+BRPL_EOD!AJ39</f>
        <v>82</v>
      </c>
      <c r="J39">
        <f>BYPL_EOD!AI39+BYPL_EOD!AJ39</f>
        <v>48</v>
      </c>
      <c r="K39">
        <f>MES_EOD!AI39+MES_EOD!AJ39</f>
        <v>5</v>
      </c>
      <c r="L39">
        <f>NDMC_EOD!AI39+NDMC_EOD!AJ39</f>
        <v>20</v>
      </c>
      <c r="M39">
        <f>TPDDL_EOD!AI39+TPDDL_EOD!AJ39</f>
        <v>69.61</v>
      </c>
      <c r="N39">
        <f t="shared" si="0"/>
        <v>224.61</v>
      </c>
      <c r="O39" s="113">
        <f t="shared" si="1"/>
        <v>0</v>
      </c>
      <c r="P39">
        <v>82</v>
      </c>
      <c r="Q39">
        <v>48</v>
      </c>
      <c r="R39">
        <v>5</v>
      </c>
      <c r="S39">
        <v>20</v>
      </c>
      <c r="T39">
        <v>69.61</v>
      </c>
      <c r="U39" s="115">
        <f t="shared" si="2"/>
        <v>224.61</v>
      </c>
      <c r="V39" s="113">
        <f t="shared" si="3"/>
        <v>0</v>
      </c>
      <c r="Y39">
        <f>BAWANA!AW39+BAWANA!AX39</f>
        <v>13.39</v>
      </c>
      <c r="Z39">
        <f>BAWANA!BD39+BAWANA!BE39</f>
        <v>32</v>
      </c>
      <c r="AA39">
        <f>BAWANA!X39+BAWANA!Y39</f>
        <v>13.39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224.61</v>
      </c>
      <c r="E40">
        <f>BAWANA!AM40</f>
        <v>0</v>
      </c>
      <c r="F40">
        <f t="shared" si="4"/>
        <v>256</v>
      </c>
      <c r="G40">
        <f t="shared" si="5"/>
        <v>224.61</v>
      </c>
      <c r="H40" s="113"/>
      <c r="I40">
        <f>BRPL_EOD!AI40+BRPL_EOD!AJ40</f>
        <v>82</v>
      </c>
      <c r="J40">
        <f>BYPL_EOD!AI40+BYPL_EOD!AJ40</f>
        <v>48</v>
      </c>
      <c r="K40">
        <f>MES_EOD!AI40+MES_EOD!AJ40</f>
        <v>5</v>
      </c>
      <c r="L40">
        <f>NDMC_EOD!AI40+NDMC_EOD!AJ40</f>
        <v>20</v>
      </c>
      <c r="M40">
        <f>TPDDL_EOD!AI40+TPDDL_EOD!AJ40</f>
        <v>69.61</v>
      </c>
      <c r="N40">
        <f t="shared" si="0"/>
        <v>224.61</v>
      </c>
      <c r="O40" s="113">
        <f t="shared" si="1"/>
        <v>0</v>
      </c>
      <c r="P40">
        <v>82</v>
      </c>
      <c r="Q40">
        <v>48</v>
      </c>
      <c r="R40">
        <v>5</v>
      </c>
      <c r="S40">
        <v>20</v>
      </c>
      <c r="T40">
        <v>69.61</v>
      </c>
      <c r="U40" s="115">
        <f t="shared" si="2"/>
        <v>224.61</v>
      </c>
      <c r="V40" s="113">
        <f t="shared" si="3"/>
        <v>0</v>
      </c>
      <c r="Y40">
        <f>BAWANA!AW40+BAWANA!AX40</f>
        <v>13.39</v>
      </c>
      <c r="Z40">
        <f>BAWANA!BD40+BAWANA!BE40</f>
        <v>32</v>
      </c>
      <c r="AA40">
        <f>BAWANA!X40+BAWANA!Y40</f>
        <v>13.39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224.60000000000002</v>
      </c>
      <c r="E41">
        <f>BAWANA!AM41</f>
        <v>0</v>
      </c>
      <c r="F41">
        <f t="shared" si="4"/>
        <v>256</v>
      </c>
      <c r="G41">
        <f t="shared" si="5"/>
        <v>224.60000000000002</v>
      </c>
      <c r="H41" s="113"/>
      <c r="I41">
        <f>BRPL_EOD!AI41+BRPL_EOD!AJ41</f>
        <v>82</v>
      </c>
      <c r="J41">
        <f>BYPL_EOD!AI41+BYPL_EOD!AJ41</f>
        <v>48</v>
      </c>
      <c r="K41">
        <f>MES_EOD!AI41+MES_EOD!AJ41</f>
        <v>5</v>
      </c>
      <c r="L41">
        <f>NDMC_EOD!AI41+NDMC_EOD!AJ41</f>
        <v>20</v>
      </c>
      <c r="M41">
        <f>TPDDL_EOD!AI41+TPDDL_EOD!AJ41</f>
        <v>69.61</v>
      </c>
      <c r="N41">
        <f t="shared" si="0"/>
        <v>224.61</v>
      </c>
      <c r="O41" s="113">
        <f t="shared" si="1"/>
        <v>-9.9999999999909051E-3</v>
      </c>
      <c r="P41">
        <v>81.996349227549985</v>
      </c>
      <c r="Q41">
        <v>47.997862962468282</v>
      </c>
      <c r="R41">
        <v>4.9997773919237796</v>
      </c>
      <c r="S41">
        <v>19.999109567695118</v>
      </c>
      <c r="T41">
        <v>69.606900850362848</v>
      </c>
      <c r="U41" s="115">
        <f t="shared" si="2"/>
        <v>224.6</v>
      </c>
      <c r="V41" s="113">
        <f t="shared" si="3"/>
        <v>0</v>
      </c>
      <c r="Y41">
        <f>BAWANA!AW41+BAWANA!AX41</f>
        <v>22.7</v>
      </c>
      <c r="Z41">
        <f>BAWANA!BD41+BAWANA!BE41</f>
        <v>22.7</v>
      </c>
      <c r="AA41">
        <f>BAWANA!X41+BAWANA!Y41</f>
        <v>22.7</v>
      </c>
      <c r="AB41">
        <f>BAWANA!AE41+BAWANA!AF41</f>
        <v>22.7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216.07999999999998</v>
      </c>
      <c r="E42">
        <f>BAWANA!AM42</f>
        <v>0</v>
      </c>
      <c r="F42">
        <f t="shared" si="4"/>
        <v>256</v>
      </c>
      <c r="G42">
        <f t="shared" si="5"/>
        <v>216.07999999999998</v>
      </c>
      <c r="H42" s="113"/>
      <c r="I42">
        <f>BRPL_EOD!AI42+BRPL_EOD!AJ42</f>
        <v>83.92</v>
      </c>
      <c r="J42">
        <f>BYPL_EOD!AI42+BYPL_EOD!AJ42</f>
        <v>48.53</v>
      </c>
      <c r="K42">
        <f>MES_EOD!AI42+MES_EOD!AJ42</f>
        <v>5</v>
      </c>
      <c r="L42">
        <f>NDMC_EOD!AI42+NDMC_EOD!AJ42</f>
        <v>20</v>
      </c>
      <c r="M42">
        <f>TPDDL_EOD!AI42+TPDDL_EOD!AJ42</f>
        <v>58.64</v>
      </c>
      <c r="N42">
        <f t="shared" si="0"/>
        <v>216.08999999999997</v>
      </c>
      <c r="O42" s="113">
        <f t="shared" si="1"/>
        <v>-9.9999999999909051E-3</v>
      </c>
      <c r="P42">
        <v>83.916116432967755</v>
      </c>
      <c r="Q42">
        <v>48.527754176500537</v>
      </c>
      <c r="R42">
        <v>4.9997686149289651</v>
      </c>
      <c r="S42">
        <v>19.99907445971586</v>
      </c>
      <c r="T42">
        <v>58.637286315886904</v>
      </c>
      <c r="U42" s="115">
        <f t="shared" si="2"/>
        <v>216.08000000000004</v>
      </c>
      <c r="V42" s="113">
        <f t="shared" si="3"/>
        <v>0</v>
      </c>
      <c r="Y42">
        <f>BAWANA!AW42+BAWANA!AX42</f>
        <v>26.96</v>
      </c>
      <c r="Z42">
        <f>BAWANA!BD42+BAWANA!BE42</f>
        <v>26.96</v>
      </c>
      <c r="AA42">
        <f>BAWANA!X42+BAWANA!Y42</f>
        <v>26.96</v>
      </c>
      <c r="AB42">
        <f>BAWANA!AE42+BAWANA!AF42</f>
        <v>26.96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216.07999999999998</v>
      </c>
      <c r="E43">
        <f>BAWANA!AM43</f>
        <v>0</v>
      </c>
      <c r="F43">
        <f t="shared" si="4"/>
        <v>256</v>
      </c>
      <c r="G43">
        <f t="shared" si="5"/>
        <v>216.07999999999998</v>
      </c>
      <c r="H43" s="113"/>
      <c r="I43">
        <f>BRPL_EOD!AI43+BRPL_EOD!AJ43</f>
        <v>83.92</v>
      </c>
      <c r="J43">
        <f>BYPL_EOD!AI43+BYPL_EOD!AJ43</f>
        <v>48.53</v>
      </c>
      <c r="K43">
        <f>MES_EOD!AI43+MES_EOD!AJ43</f>
        <v>5</v>
      </c>
      <c r="L43">
        <f>NDMC_EOD!AI43+NDMC_EOD!AJ43</f>
        <v>20</v>
      </c>
      <c r="M43">
        <f>TPDDL_EOD!AI43+TPDDL_EOD!AJ43</f>
        <v>58.64</v>
      </c>
      <c r="N43">
        <f t="shared" si="0"/>
        <v>216.08999999999997</v>
      </c>
      <c r="O43" s="113">
        <f t="shared" si="1"/>
        <v>-9.9999999999909051E-3</v>
      </c>
      <c r="P43">
        <v>83.916116432967755</v>
      </c>
      <c r="Q43">
        <v>48.527754176500537</v>
      </c>
      <c r="R43">
        <v>4.9997686149289651</v>
      </c>
      <c r="S43">
        <v>19.99907445971586</v>
      </c>
      <c r="T43">
        <v>58.637286315886904</v>
      </c>
      <c r="U43" s="115">
        <f t="shared" si="2"/>
        <v>216.08000000000004</v>
      </c>
      <c r="V43" s="113">
        <f t="shared" si="3"/>
        <v>0</v>
      </c>
      <c r="Y43">
        <f>BAWANA!AW43+BAWANA!AX43</f>
        <v>26.96</v>
      </c>
      <c r="Z43">
        <f>BAWANA!BD43+BAWANA!BE43</f>
        <v>26.96</v>
      </c>
      <c r="AA43">
        <f>BAWANA!X43+BAWANA!Y43</f>
        <v>26.96</v>
      </c>
      <c r="AB43">
        <f>BAWANA!AE43+BAWANA!AF43</f>
        <v>26.96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216.07999999999998</v>
      </c>
      <c r="E44">
        <f>BAWANA!AM44</f>
        <v>0</v>
      </c>
      <c r="F44">
        <f t="shared" si="4"/>
        <v>256</v>
      </c>
      <c r="G44">
        <f t="shared" si="5"/>
        <v>216.07999999999998</v>
      </c>
      <c r="H44" s="113"/>
      <c r="I44">
        <f>BRPL_EOD!AI44+BRPL_EOD!AJ44</f>
        <v>83.92</v>
      </c>
      <c r="J44">
        <f>BYPL_EOD!AI44+BYPL_EOD!AJ44</f>
        <v>48.53</v>
      </c>
      <c r="K44">
        <f>MES_EOD!AI44+MES_EOD!AJ44</f>
        <v>5</v>
      </c>
      <c r="L44">
        <f>NDMC_EOD!AI44+NDMC_EOD!AJ44</f>
        <v>20</v>
      </c>
      <c r="M44">
        <f>TPDDL_EOD!AI44+TPDDL_EOD!AJ44</f>
        <v>58.64</v>
      </c>
      <c r="N44">
        <f t="shared" si="0"/>
        <v>216.08999999999997</v>
      </c>
      <c r="O44" s="113">
        <f t="shared" si="1"/>
        <v>-9.9999999999909051E-3</v>
      </c>
      <c r="P44">
        <v>83.916116432967755</v>
      </c>
      <c r="Q44">
        <v>48.527754176500537</v>
      </c>
      <c r="R44">
        <v>4.9997686149289651</v>
      </c>
      <c r="S44">
        <v>19.99907445971586</v>
      </c>
      <c r="T44">
        <v>58.637286315886904</v>
      </c>
      <c r="U44" s="115">
        <f t="shared" si="2"/>
        <v>216.08000000000004</v>
      </c>
      <c r="V44" s="113">
        <f t="shared" si="3"/>
        <v>0</v>
      </c>
      <c r="Y44">
        <f>BAWANA!AW44+BAWANA!AX44</f>
        <v>26.96</v>
      </c>
      <c r="Z44">
        <f>BAWANA!BD44+BAWANA!BE44</f>
        <v>26.96</v>
      </c>
      <c r="AA44">
        <f>BAWANA!X44+BAWANA!Y44</f>
        <v>26.96</v>
      </c>
      <c r="AB44">
        <f>BAWANA!AE44+BAWANA!AF44</f>
        <v>26.96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216.07999999999998</v>
      </c>
      <c r="E45">
        <f>BAWANA!AM45</f>
        <v>0</v>
      </c>
      <c r="F45">
        <f t="shared" si="4"/>
        <v>256</v>
      </c>
      <c r="G45">
        <f t="shared" si="5"/>
        <v>216.07999999999998</v>
      </c>
      <c r="H45" s="113"/>
      <c r="I45">
        <f>BRPL_EOD!AI45+BRPL_EOD!AJ45</f>
        <v>83.92</v>
      </c>
      <c r="J45">
        <f>BYPL_EOD!AI45+BYPL_EOD!AJ45</f>
        <v>48.53</v>
      </c>
      <c r="K45">
        <f>MES_EOD!AI45+MES_EOD!AJ45</f>
        <v>5</v>
      </c>
      <c r="L45">
        <f>NDMC_EOD!AI45+NDMC_EOD!AJ45</f>
        <v>20</v>
      </c>
      <c r="M45">
        <f>TPDDL_EOD!AI45+TPDDL_EOD!AJ45</f>
        <v>58.64</v>
      </c>
      <c r="N45">
        <f t="shared" si="0"/>
        <v>216.08999999999997</v>
      </c>
      <c r="O45" s="113">
        <f t="shared" si="1"/>
        <v>-9.9999999999909051E-3</v>
      </c>
      <c r="P45">
        <v>83.916116432967755</v>
      </c>
      <c r="Q45">
        <v>48.527754176500537</v>
      </c>
      <c r="R45">
        <v>4.9997686149289651</v>
      </c>
      <c r="S45">
        <v>19.99907445971586</v>
      </c>
      <c r="T45">
        <v>58.637286315886904</v>
      </c>
      <c r="U45" s="115">
        <f t="shared" si="2"/>
        <v>216.08000000000004</v>
      </c>
      <c r="V45" s="113">
        <f t="shared" si="3"/>
        <v>0</v>
      </c>
      <c r="Y45">
        <f>BAWANA!AW45+BAWANA!AX45</f>
        <v>26.96</v>
      </c>
      <c r="Z45">
        <f>BAWANA!BD45+BAWANA!BE45</f>
        <v>26.96</v>
      </c>
      <c r="AA45">
        <f>BAWANA!X45+BAWANA!Y45</f>
        <v>26.96</v>
      </c>
      <c r="AB45">
        <f>BAWANA!AE45+BAWANA!AF45</f>
        <v>26.96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216.07999999999998</v>
      </c>
      <c r="E46">
        <f>BAWANA!AM46</f>
        <v>0</v>
      </c>
      <c r="F46">
        <f t="shared" si="4"/>
        <v>256</v>
      </c>
      <c r="G46">
        <f t="shared" si="5"/>
        <v>216.07999999999998</v>
      </c>
      <c r="H46" s="113"/>
      <c r="I46">
        <f>BRPL_EOD!AI46+BRPL_EOD!AJ46</f>
        <v>83.92</v>
      </c>
      <c r="J46">
        <f>BYPL_EOD!AI46+BYPL_EOD!AJ46</f>
        <v>48.53</v>
      </c>
      <c r="K46">
        <f>MES_EOD!AI46+MES_EOD!AJ46</f>
        <v>5</v>
      </c>
      <c r="L46">
        <f>NDMC_EOD!AI46+NDMC_EOD!AJ46</f>
        <v>20</v>
      </c>
      <c r="M46">
        <f>TPDDL_EOD!AI46+TPDDL_EOD!AJ46</f>
        <v>58.64</v>
      </c>
      <c r="N46">
        <f t="shared" si="0"/>
        <v>216.08999999999997</v>
      </c>
      <c r="O46" s="113">
        <f t="shared" si="1"/>
        <v>-9.9999999999909051E-3</v>
      </c>
      <c r="P46">
        <v>83.916116432967755</v>
      </c>
      <c r="Q46">
        <v>48.527754176500537</v>
      </c>
      <c r="R46">
        <v>4.9997686149289651</v>
      </c>
      <c r="S46">
        <v>19.99907445971586</v>
      </c>
      <c r="T46">
        <v>58.637286315886904</v>
      </c>
      <c r="U46" s="115">
        <f t="shared" si="2"/>
        <v>216.08000000000004</v>
      </c>
      <c r="V46" s="113">
        <f t="shared" si="3"/>
        <v>0</v>
      </c>
      <c r="Y46">
        <f>BAWANA!AW46+BAWANA!AX46</f>
        <v>26.96</v>
      </c>
      <c r="Z46">
        <f>BAWANA!BD46+BAWANA!BE46</f>
        <v>26.96</v>
      </c>
      <c r="AA46">
        <f>BAWANA!X46+BAWANA!Y46</f>
        <v>26.96</v>
      </c>
      <c r="AB46">
        <f>BAWANA!AE46+BAWANA!AF46</f>
        <v>26.96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216.07999999999998</v>
      </c>
      <c r="E47">
        <f>BAWANA!AM47</f>
        <v>0</v>
      </c>
      <c r="F47">
        <f t="shared" si="4"/>
        <v>256</v>
      </c>
      <c r="G47">
        <f t="shared" si="5"/>
        <v>216.07999999999998</v>
      </c>
      <c r="H47" s="113"/>
      <c r="I47">
        <f>BRPL_EOD!AI47+BRPL_EOD!AJ47</f>
        <v>83.92</v>
      </c>
      <c r="J47">
        <f>BYPL_EOD!AI47+BYPL_EOD!AJ47</f>
        <v>48.53</v>
      </c>
      <c r="K47">
        <f>MES_EOD!AI47+MES_EOD!AJ47</f>
        <v>5</v>
      </c>
      <c r="L47">
        <f>NDMC_EOD!AI47+NDMC_EOD!AJ47</f>
        <v>20</v>
      </c>
      <c r="M47">
        <f>TPDDL_EOD!AI47+TPDDL_EOD!AJ47</f>
        <v>58.64</v>
      </c>
      <c r="N47">
        <f t="shared" si="0"/>
        <v>216.08999999999997</v>
      </c>
      <c r="O47" s="113">
        <f t="shared" si="1"/>
        <v>-9.9999999999909051E-3</v>
      </c>
      <c r="P47">
        <v>83.916116432967755</v>
      </c>
      <c r="Q47">
        <v>48.527754176500537</v>
      </c>
      <c r="R47">
        <v>4.9997686149289651</v>
      </c>
      <c r="S47">
        <v>19.99907445971586</v>
      </c>
      <c r="T47">
        <v>58.637286315886904</v>
      </c>
      <c r="U47" s="115">
        <f t="shared" si="2"/>
        <v>216.08000000000004</v>
      </c>
      <c r="V47" s="113">
        <f t="shared" si="3"/>
        <v>0</v>
      </c>
      <c r="Y47">
        <f>BAWANA!AW47+BAWANA!AX47</f>
        <v>26.96</v>
      </c>
      <c r="Z47">
        <f>BAWANA!BD47+BAWANA!BE47</f>
        <v>26.96</v>
      </c>
      <c r="AA47">
        <f>BAWANA!X47+BAWANA!Y47</f>
        <v>26.96</v>
      </c>
      <c r="AB47">
        <f>BAWANA!AE47+BAWANA!AF47</f>
        <v>26.96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216.07999999999998</v>
      </c>
      <c r="E48">
        <f>BAWANA!AM48</f>
        <v>0</v>
      </c>
      <c r="F48">
        <f t="shared" si="4"/>
        <v>256</v>
      </c>
      <c r="G48">
        <f t="shared" si="5"/>
        <v>216.07999999999998</v>
      </c>
      <c r="H48" s="113"/>
      <c r="I48">
        <f>BRPL_EOD!AI48+BRPL_EOD!AJ48</f>
        <v>83.92</v>
      </c>
      <c r="J48">
        <f>BYPL_EOD!AI48+BYPL_EOD!AJ48</f>
        <v>48.53</v>
      </c>
      <c r="K48">
        <f>MES_EOD!AI48+MES_EOD!AJ48</f>
        <v>5</v>
      </c>
      <c r="L48">
        <f>NDMC_EOD!AI48+NDMC_EOD!AJ48</f>
        <v>20</v>
      </c>
      <c r="M48">
        <f>TPDDL_EOD!AI48+TPDDL_EOD!AJ48</f>
        <v>58.64</v>
      </c>
      <c r="N48">
        <f t="shared" si="0"/>
        <v>216.08999999999997</v>
      </c>
      <c r="O48" s="113">
        <f t="shared" si="1"/>
        <v>-9.9999999999909051E-3</v>
      </c>
      <c r="P48">
        <v>83.916116432967755</v>
      </c>
      <c r="Q48">
        <v>48.527754176500537</v>
      </c>
      <c r="R48">
        <v>4.9997686149289651</v>
      </c>
      <c r="S48">
        <v>19.99907445971586</v>
      </c>
      <c r="T48">
        <v>58.637286315886904</v>
      </c>
      <c r="U48" s="115">
        <f t="shared" si="2"/>
        <v>216.08000000000004</v>
      </c>
      <c r="V48" s="113">
        <f t="shared" si="3"/>
        <v>0</v>
      </c>
      <c r="Y48">
        <f>BAWANA!AW48+BAWANA!AX48</f>
        <v>26.96</v>
      </c>
      <c r="Z48">
        <f>BAWANA!BD48+BAWANA!BE48</f>
        <v>26.96</v>
      </c>
      <c r="AA48">
        <f>BAWANA!X48+BAWANA!Y48</f>
        <v>26.96</v>
      </c>
      <c r="AB48">
        <f>BAWANA!AE48+BAWANA!AF48</f>
        <v>26.96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216.07999999999998</v>
      </c>
      <c r="E49">
        <f>BAWANA!AM49</f>
        <v>0</v>
      </c>
      <c r="F49">
        <f t="shared" si="4"/>
        <v>256</v>
      </c>
      <c r="G49">
        <f t="shared" si="5"/>
        <v>216.07999999999998</v>
      </c>
      <c r="H49" s="113"/>
      <c r="I49">
        <f>BRPL_EOD!AI49+BRPL_EOD!AJ49</f>
        <v>83.92</v>
      </c>
      <c r="J49">
        <f>BYPL_EOD!AI49+BYPL_EOD!AJ49</f>
        <v>48.53</v>
      </c>
      <c r="K49">
        <f>MES_EOD!AI49+MES_EOD!AJ49</f>
        <v>5</v>
      </c>
      <c r="L49">
        <f>NDMC_EOD!AI49+NDMC_EOD!AJ49</f>
        <v>20</v>
      </c>
      <c r="M49">
        <f>TPDDL_EOD!AI49+TPDDL_EOD!AJ49</f>
        <v>58.64</v>
      </c>
      <c r="N49">
        <f t="shared" si="0"/>
        <v>216.08999999999997</v>
      </c>
      <c r="O49" s="113">
        <f t="shared" si="1"/>
        <v>-9.9999999999909051E-3</v>
      </c>
      <c r="P49">
        <v>83.916116432967755</v>
      </c>
      <c r="Q49">
        <v>48.527754176500537</v>
      </c>
      <c r="R49">
        <v>4.9997686149289651</v>
      </c>
      <c r="S49">
        <v>19.99907445971586</v>
      </c>
      <c r="T49">
        <v>58.637286315886904</v>
      </c>
      <c r="U49" s="115">
        <f t="shared" si="2"/>
        <v>216.08000000000004</v>
      </c>
      <c r="V49" s="113">
        <f t="shared" si="3"/>
        <v>0</v>
      </c>
      <c r="Y49">
        <f>BAWANA!AW49+BAWANA!AX49</f>
        <v>26.96</v>
      </c>
      <c r="Z49">
        <f>BAWANA!BD49+BAWANA!BE49</f>
        <v>26.96</v>
      </c>
      <c r="AA49">
        <f>BAWANA!X49+BAWANA!Y49</f>
        <v>26.96</v>
      </c>
      <c r="AB49">
        <f>BAWANA!AE49+BAWANA!AF49</f>
        <v>26.96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216.07999999999998</v>
      </c>
      <c r="E50">
        <f>BAWANA!AM50</f>
        <v>0</v>
      </c>
      <c r="F50">
        <f t="shared" si="4"/>
        <v>256</v>
      </c>
      <c r="G50">
        <f t="shared" si="5"/>
        <v>216.07999999999998</v>
      </c>
      <c r="H50" s="113"/>
      <c r="I50">
        <f>BRPL_EOD!AI50+BRPL_EOD!AJ50</f>
        <v>83.92</v>
      </c>
      <c r="J50">
        <f>BYPL_EOD!AI50+BYPL_EOD!AJ50</f>
        <v>48.53</v>
      </c>
      <c r="K50">
        <f>MES_EOD!AI50+MES_EOD!AJ50</f>
        <v>5</v>
      </c>
      <c r="L50">
        <f>NDMC_EOD!AI50+NDMC_EOD!AJ50</f>
        <v>20</v>
      </c>
      <c r="M50">
        <f>TPDDL_EOD!AI50+TPDDL_EOD!AJ50</f>
        <v>58.64</v>
      </c>
      <c r="N50">
        <f t="shared" si="0"/>
        <v>216.08999999999997</v>
      </c>
      <c r="O50" s="113">
        <f t="shared" si="1"/>
        <v>-9.9999999999909051E-3</v>
      </c>
      <c r="P50">
        <v>83.916116432967755</v>
      </c>
      <c r="Q50">
        <v>48.527754176500537</v>
      </c>
      <c r="R50">
        <v>4.9997686149289651</v>
      </c>
      <c r="S50">
        <v>19.99907445971586</v>
      </c>
      <c r="T50">
        <v>58.637286315886904</v>
      </c>
      <c r="U50" s="115">
        <f t="shared" si="2"/>
        <v>216.08000000000004</v>
      </c>
      <c r="V50" s="113">
        <f t="shared" si="3"/>
        <v>0</v>
      </c>
      <c r="Y50">
        <f>BAWANA!AW50+BAWANA!AX50</f>
        <v>26.96</v>
      </c>
      <c r="Z50">
        <f>BAWANA!BD50+BAWANA!BE50</f>
        <v>26.96</v>
      </c>
      <c r="AA50">
        <f>BAWANA!X50+BAWANA!Y50</f>
        <v>26.96</v>
      </c>
      <c r="AB50">
        <f>BAWANA!AE50+BAWANA!AF50</f>
        <v>26.96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216.07999999999998</v>
      </c>
      <c r="E51">
        <f>BAWANA!AM51</f>
        <v>0</v>
      </c>
      <c r="F51">
        <f t="shared" si="4"/>
        <v>256</v>
      </c>
      <c r="G51">
        <f t="shared" si="5"/>
        <v>216.07999999999998</v>
      </c>
      <c r="H51" s="113"/>
      <c r="I51">
        <f>BRPL_EOD!AI51+BRPL_EOD!AJ51</f>
        <v>83.92</v>
      </c>
      <c r="J51">
        <f>BYPL_EOD!AI51+BYPL_EOD!AJ51</f>
        <v>48.53</v>
      </c>
      <c r="K51">
        <f>MES_EOD!AI51+MES_EOD!AJ51</f>
        <v>5</v>
      </c>
      <c r="L51">
        <f>NDMC_EOD!AI51+NDMC_EOD!AJ51</f>
        <v>20</v>
      </c>
      <c r="M51">
        <f>TPDDL_EOD!AI51+TPDDL_EOD!AJ51</f>
        <v>58.64</v>
      </c>
      <c r="N51">
        <f t="shared" si="0"/>
        <v>216.08999999999997</v>
      </c>
      <c r="O51" s="113">
        <f t="shared" si="1"/>
        <v>-9.9999999999909051E-3</v>
      </c>
      <c r="P51">
        <v>83.916116432967755</v>
      </c>
      <c r="Q51">
        <v>48.527754176500537</v>
      </c>
      <c r="R51">
        <v>4.9997686149289651</v>
      </c>
      <c r="S51">
        <v>19.99907445971586</v>
      </c>
      <c r="T51">
        <v>58.637286315886904</v>
      </c>
      <c r="U51" s="115">
        <f t="shared" si="2"/>
        <v>216.08000000000004</v>
      </c>
      <c r="V51" s="113">
        <f t="shared" si="3"/>
        <v>0</v>
      </c>
      <c r="Y51">
        <f>BAWANA!AW51+BAWANA!AX51</f>
        <v>26.96</v>
      </c>
      <c r="Z51">
        <f>BAWANA!BD51+BAWANA!BE51</f>
        <v>26.96</v>
      </c>
      <c r="AA51">
        <f>BAWANA!X51+BAWANA!Y51</f>
        <v>26.96</v>
      </c>
      <c r="AB51">
        <f>BAWANA!AE51+BAWANA!AF51</f>
        <v>26.96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216.07999999999998</v>
      </c>
      <c r="E52">
        <f>BAWANA!AM52</f>
        <v>0</v>
      </c>
      <c r="F52">
        <f t="shared" si="4"/>
        <v>256</v>
      </c>
      <c r="G52">
        <f t="shared" si="5"/>
        <v>216.07999999999998</v>
      </c>
      <c r="H52" s="113"/>
      <c r="I52">
        <f>BRPL_EOD!AI52+BRPL_EOD!AJ52</f>
        <v>83.92</v>
      </c>
      <c r="J52">
        <f>BYPL_EOD!AI52+BYPL_EOD!AJ52</f>
        <v>48.53</v>
      </c>
      <c r="K52">
        <f>MES_EOD!AI52+MES_EOD!AJ52</f>
        <v>5</v>
      </c>
      <c r="L52">
        <f>NDMC_EOD!AI52+NDMC_EOD!AJ52</f>
        <v>20</v>
      </c>
      <c r="M52">
        <f>TPDDL_EOD!AI52+TPDDL_EOD!AJ52</f>
        <v>58.64</v>
      </c>
      <c r="N52">
        <f t="shared" si="0"/>
        <v>216.08999999999997</v>
      </c>
      <c r="O52" s="113">
        <f t="shared" si="1"/>
        <v>-9.9999999999909051E-3</v>
      </c>
      <c r="P52">
        <v>83.916116432967755</v>
      </c>
      <c r="Q52">
        <v>48.527754176500537</v>
      </c>
      <c r="R52">
        <v>4.9997686149289651</v>
      </c>
      <c r="S52">
        <v>19.99907445971586</v>
      </c>
      <c r="T52">
        <v>58.637286315886904</v>
      </c>
      <c r="U52" s="115">
        <f t="shared" si="2"/>
        <v>216.08000000000004</v>
      </c>
      <c r="V52" s="113">
        <f t="shared" si="3"/>
        <v>0</v>
      </c>
      <c r="Y52">
        <f>BAWANA!AW52+BAWANA!AX52</f>
        <v>26.96</v>
      </c>
      <c r="Z52">
        <f>BAWANA!BD52+BAWANA!BE52</f>
        <v>26.96</v>
      </c>
      <c r="AA52">
        <f>BAWANA!X52+BAWANA!Y52</f>
        <v>26.96</v>
      </c>
      <c r="AB52">
        <f>BAWANA!AE52+BAWANA!AF52</f>
        <v>26.96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216.07999999999998</v>
      </c>
      <c r="E53">
        <f>BAWANA!AM53</f>
        <v>0</v>
      </c>
      <c r="F53">
        <f t="shared" si="4"/>
        <v>256</v>
      </c>
      <c r="G53">
        <f t="shared" si="5"/>
        <v>216.07999999999998</v>
      </c>
      <c r="H53" s="113"/>
      <c r="I53">
        <f>BRPL_EOD!AI53+BRPL_EOD!AJ53</f>
        <v>83.92</v>
      </c>
      <c r="J53">
        <f>BYPL_EOD!AI53+BYPL_EOD!AJ53</f>
        <v>48.53</v>
      </c>
      <c r="K53">
        <f>MES_EOD!AI53+MES_EOD!AJ53</f>
        <v>5</v>
      </c>
      <c r="L53">
        <f>NDMC_EOD!AI53+NDMC_EOD!AJ53</f>
        <v>20</v>
      </c>
      <c r="M53">
        <f>TPDDL_EOD!AI53+TPDDL_EOD!AJ53</f>
        <v>58.64</v>
      </c>
      <c r="N53">
        <f t="shared" si="0"/>
        <v>216.08999999999997</v>
      </c>
      <c r="O53" s="113">
        <f t="shared" si="1"/>
        <v>-9.9999999999909051E-3</v>
      </c>
      <c r="P53">
        <v>83.916116432967755</v>
      </c>
      <c r="Q53">
        <v>48.527754176500537</v>
      </c>
      <c r="R53">
        <v>4.9997686149289651</v>
      </c>
      <c r="S53">
        <v>19.99907445971586</v>
      </c>
      <c r="T53">
        <v>58.637286315886904</v>
      </c>
      <c r="U53" s="115">
        <f t="shared" si="2"/>
        <v>216.08000000000004</v>
      </c>
      <c r="V53" s="113">
        <f t="shared" si="3"/>
        <v>0</v>
      </c>
      <c r="Y53">
        <f>BAWANA!AW53+BAWANA!AX53</f>
        <v>26.96</v>
      </c>
      <c r="Z53">
        <f>BAWANA!BD53+BAWANA!BE53</f>
        <v>26.96</v>
      </c>
      <c r="AA53">
        <f>BAWANA!X53+BAWANA!Y53</f>
        <v>26.96</v>
      </c>
      <c r="AB53">
        <f>BAWANA!AE53+BAWANA!AF53</f>
        <v>26.96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216.07999999999998</v>
      </c>
      <c r="E54">
        <f>BAWANA!AM54</f>
        <v>0</v>
      </c>
      <c r="F54">
        <f t="shared" si="4"/>
        <v>256</v>
      </c>
      <c r="G54">
        <f t="shared" si="5"/>
        <v>216.07999999999998</v>
      </c>
      <c r="H54" s="113"/>
      <c r="I54">
        <f>BRPL_EOD!AI54+BRPL_EOD!AJ54</f>
        <v>83.92</v>
      </c>
      <c r="J54">
        <f>BYPL_EOD!AI54+BYPL_EOD!AJ54</f>
        <v>48.53</v>
      </c>
      <c r="K54">
        <f>MES_EOD!AI54+MES_EOD!AJ54</f>
        <v>5</v>
      </c>
      <c r="L54">
        <f>NDMC_EOD!AI54+NDMC_EOD!AJ54</f>
        <v>20</v>
      </c>
      <c r="M54">
        <f>TPDDL_EOD!AI54+TPDDL_EOD!AJ54</f>
        <v>58.64</v>
      </c>
      <c r="N54">
        <f t="shared" si="0"/>
        <v>216.08999999999997</v>
      </c>
      <c r="O54" s="113">
        <f t="shared" si="1"/>
        <v>-9.9999999999909051E-3</v>
      </c>
      <c r="P54">
        <v>83.916116432967755</v>
      </c>
      <c r="Q54">
        <v>48.527754176500537</v>
      </c>
      <c r="R54">
        <v>4.9997686149289651</v>
      </c>
      <c r="S54">
        <v>19.99907445971586</v>
      </c>
      <c r="T54">
        <v>58.637286315886904</v>
      </c>
      <c r="U54" s="115">
        <f t="shared" si="2"/>
        <v>216.08000000000004</v>
      </c>
      <c r="V54" s="113">
        <f t="shared" si="3"/>
        <v>0</v>
      </c>
      <c r="Y54">
        <f>BAWANA!AW54+BAWANA!AX54</f>
        <v>26.96</v>
      </c>
      <c r="Z54">
        <f>BAWANA!BD54+BAWANA!BE54</f>
        <v>26.96</v>
      </c>
      <c r="AA54">
        <f>BAWANA!X54+BAWANA!Y54</f>
        <v>26.96</v>
      </c>
      <c r="AB54">
        <f>BAWANA!AE54+BAWANA!AF54</f>
        <v>26.96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216.07999999999998</v>
      </c>
      <c r="E55">
        <f>BAWANA!AM55</f>
        <v>0</v>
      </c>
      <c r="F55">
        <f t="shared" si="4"/>
        <v>256</v>
      </c>
      <c r="G55">
        <f t="shared" si="5"/>
        <v>216.07999999999998</v>
      </c>
      <c r="H55" s="113"/>
      <c r="I55">
        <f>BRPL_EOD!AI55+BRPL_EOD!AJ55</f>
        <v>83.92</v>
      </c>
      <c r="J55">
        <f>BYPL_EOD!AI55+BYPL_EOD!AJ55</f>
        <v>48.53</v>
      </c>
      <c r="K55">
        <f>MES_EOD!AI55+MES_EOD!AJ55</f>
        <v>5</v>
      </c>
      <c r="L55">
        <f>NDMC_EOD!AI55+NDMC_EOD!AJ55</f>
        <v>20</v>
      </c>
      <c r="M55">
        <f>TPDDL_EOD!AI55+TPDDL_EOD!AJ55</f>
        <v>58.64</v>
      </c>
      <c r="N55">
        <f t="shared" si="0"/>
        <v>216.08999999999997</v>
      </c>
      <c r="O55" s="113">
        <f t="shared" si="1"/>
        <v>-9.9999999999909051E-3</v>
      </c>
      <c r="P55">
        <v>83.916116432967755</v>
      </c>
      <c r="Q55">
        <v>48.527754176500537</v>
      </c>
      <c r="R55">
        <v>4.9997686149289651</v>
      </c>
      <c r="S55">
        <v>19.99907445971586</v>
      </c>
      <c r="T55">
        <v>58.637286315886904</v>
      </c>
      <c r="U55" s="115">
        <f t="shared" si="2"/>
        <v>216.08000000000004</v>
      </c>
      <c r="V55" s="113">
        <f t="shared" si="3"/>
        <v>0</v>
      </c>
      <c r="Y55">
        <f>BAWANA!AW55+BAWANA!AX55</f>
        <v>26.96</v>
      </c>
      <c r="Z55">
        <f>BAWANA!BD55+BAWANA!BE55</f>
        <v>26.96</v>
      </c>
      <c r="AA55">
        <f>BAWANA!X55+BAWANA!Y55</f>
        <v>26.96</v>
      </c>
      <c r="AB55">
        <f>BAWANA!AE55+BAWANA!AF55</f>
        <v>26.96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216.07999999999998</v>
      </c>
      <c r="E56">
        <f>BAWANA!AM56</f>
        <v>0</v>
      </c>
      <c r="F56">
        <f t="shared" si="4"/>
        <v>256</v>
      </c>
      <c r="G56">
        <f t="shared" si="5"/>
        <v>216.07999999999998</v>
      </c>
      <c r="H56" s="113"/>
      <c r="I56">
        <f>BRPL_EOD!AI56+BRPL_EOD!AJ56</f>
        <v>83.92</v>
      </c>
      <c r="J56">
        <f>BYPL_EOD!AI56+BYPL_EOD!AJ56</f>
        <v>48.53</v>
      </c>
      <c r="K56">
        <f>MES_EOD!AI56+MES_EOD!AJ56</f>
        <v>5</v>
      </c>
      <c r="L56">
        <f>NDMC_EOD!AI56+NDMC_EOD!AJ56</f>
        <v>20</v>
      </c>
      <c r="M56">
        <f>TPDDL_EOD!AI56+TPDDL_EOD!AJ56</f>
        <v>58.64</v>
      </c>
      <c r="N56">
        <f t="shared" si="0"/>
        <v>216.08999999999997</v>
      </c>
      <c r="O56" s="113">
        <f t="shared" si="1"/>
        <v>-9.9999999999909051E-3</v>
      </c>
      <c r="P56">
        <v>83.916116432967755</v>
      </c>
      <c r="Q56">
        <v>48.527754176500537</v>
      </c>
      <c r="R56">
        <v>4.9997686149289651</v>
      </c>
      <c r="S56">
        <v>19.99907445971586</v>
      </c>
      <c r="T56">
        <v>58.637286315886904</v>
      </c>
      <c r="U56" s="115">
        <f t="shared" si="2"/>
        <v>216.08000000000004</v>
      </c>
      <c r="V56" s="113">
        <f t="shared" si="3"/>
        <v>0</v>
      </c>
      <c r="Y56">
        <f>BAWANA!AW56+BAWANA!AX56</f>
        <v>26.96</v>
      </c>
      <c r="Z56">
        <f>BAWANA!BD56+BAWANA!BE56</f>
        <v>26.96</v>
      </c>
      <c r="AA56">
        <f>BAWANA!X56+BAWANA!Y56</f>
        <v>26.96</v>
      </c>
      <c r="AB56">
        <f>BAWANA!AE56+BAWANA!AF56</f>
        <v>26.96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216.07999999999998</v>
      </c>
      <c r="E57">
        <f>BAWANA!AM57</f>
        <v>0</v>
      </c>
      <c r="F57">
        <f t="shared" si="4"/>
        <v>256</v>
      </c>
      <c r="G57">
        <f t="shared" si="5"/>
        <v>216.07999999999998</v>
      </c>
      <c r="H57" s="113"/>
      <c r="I57">
        <f>BRPL_EOD!AI57+BRPL_EOD!AJ57</f>
        <v>83.92</v>
      </c>
      <c r="J57">
        <f>BYPL_EOD!AI57+BYPL_EOD!AJ57</f>
        <v>48.53</v>
      </c>
      <c r="K57">
        <f>MES_EOD!AI57+MES_EOD!AJ57</f>
        <v>5</v>
      </c>
      <c r="L57">
        <f>NDMC_EOD!AI57+NDMC_EOD!AJ57</f>
        <v>20</v>
      </c>
      <c r="M57">
        <f>TPDDL_EOD!AI57+TPDDL_EOD!AJ57</f>
        <v>58.64</v>
      </c>
      <c r="N57">
        <f t="shared" si="0"/>
        <v>216.08999999999997</v>
      </c>
      <c r="O57" s="113">
        <f t="shared" si="1"/>
        <v>-9.9999999999909051E-3</v>
      </c>
      <c r="P57">
        <v>83.916116432967755</v>
      </c>
      <c r="Q57">
        <v>48.527754176500537</v>
      </c>
      <c r="R57">
        <v>4.9997686149289651</v>
      </c>
      <c r="S57">
        <v>19.99907445971586</v>
      </c>
      <c r="T57">
        <v>58.637286315886904</v>
      </c>
      <c r="U57" s="115">
        <f t="shared" si="2"/>
        <v>216.08000000000004</v>
      </c>
      <c r="V57" s="113">
        <f t="shared" si="3"/>
        <v>0</v>
      </c>
      <c r="Y57">
        <f>BAWANA!AW57+BAWANA!AX57</f>
        <v>26.96</v>
      </c>
      <c r="Z57">
        <f>BAWANA!BD57+BAWANA!BE57</f>
        <v>26.96</v>
      </c>
      <c r="AA57">
        <f>BAWANA!X57+BAWANA!Y57</f>
        <v>26.96</v>
      </c>
      <c r="AB57">
        <f>BAWANA!AE57+BAWANA!AF57</f>
        <v>26.96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216.07999999999998</v>
      </c>
      <c r="E58">
        <f>BAWANA!AM58</f>
        <v>0</v>
      </c>
      <c r="F58">
        <f t="shared" si="4"/>
        <v>256</v>
      </c>
      <c r="G58">
        <f t="shared" si="5"/>
        <v>216.07999999999998</v>
      </c>
      <c r="H58" s="113"/>
      <c r="I58">
        <f>BRPL_EOD!AI58+BRPL_EOD!AJ58</f>
        <v>83.92</v>
      </c>
      <c r="J58">
        <f>BYPL_EOD!AI58+BYPL_EOD!AJ58</f>
        <v>48.53</v>
      </c>
      <c r="K58">
        <f>MES_EOD!AI58+MES_EOD!AJ58</f>
        <v>5</v>
      </c>
      <c r="L58">
        <f>NDMC_EOD!AI58+NDMC_EOD!AJ58</f>
        <v>20</v>
      </c>
      <c r="M58">
        <f>TPDDL_EOD!AI58+TPDDL_EOD!AJ58</f>
        <v>58.64</v>
      </c>
      <c r="N58">
        <f t="shared" si="0"/>
        <v>216.08999999999997</v>
      </c>
      <c r="O58" s="113">
        <f t="shared" si="1"/>
        <v>-9.9999999999909051E-3</v>
      </c>
      <c r="P58">
        <v>83.916116432967755</v>
      </c>
      <c r="Q58">
        <v>48.527754176500537</v>
      </c>
      <c r="R58">
        <v>4.9997686149289651</v>
      </c>
      <c r="S58">
        <v>19.99907445971586</v>
      </c>
      <c r="T58">
        <v>58.637286315886904</v>
      </c>
      <c r="U58" s="115">
        <f t="shared" si="2"/>
        <v>216.08000000000004</v>
      </c>
      <c r="V58" s="113">
        <f t="shared" si="3"/>
        <v>0</v>
      </c>
      <c r="Y58">
        <f>BAWANA!AW58+BAWANA!AX58</f>
        <v>26.96</v>
      </c>
      <c r="Z58">
        <f>BAWANA!BD58+BAWANA!BE58</f>
        <v>26.96</v>
      </c>
      <c r="AA58">
        <f>BAWANA!X58+BAWANA!Y58</f>
        <v>26.96</v>
      </c>
      <c r="AB58">
        <f>BAWANA!AE58+BAWANA!AF58</f>
        <v>26.96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216.07999999999998</v>
      </c>
      <c r="E59">
        <f>BAWANA!AM59</f>
        <v>0</v>
      </c>
      <c r="F59">
        <f t="shared" si="4"/>
        <v>256</v>
      </c>
      <c r="G59">
        <f t="shared" si="5"/>
        <v>216.07999999999998</v>
      </c>
      <c r="H59" s="113"/>
      <c r="I59">
        <f>BRPL_EOD!AI59+BRPL_EOD!AJ59</f>
        <v>83.92</v>
      </c>
      <c r="J59">
        <f>BYPL_EOD!AI59+BYPL_EOD!AJ59</f>
        <v>48.53</v>
      </c>
      <c r="K59">
        <f>MES_EOD!AI59+MES_EOD!AJ59</f>
        <v>5</v>
      </c>
      <c r="L59">
        <f>NDMC_EOD!AI59+NDMC_EOD!AJ59</f>
        <v>20</v>
      </c>
      <c r="M59">
        <f>TPDDL_EOD!AI59+TPDDL_EOD!AJ59</f>
        <v>58.64</v>
      </c>
      <c r="N59">
        <f t="shared" si="0"/>
        <v>216.08999999999997</v>
      </c>
      <c r="O59" s="113">
        <f t="shared" si="1"/>
        <v>-9.9999999999909051E-3</v>
      </c>
      <c r="P59">
        <v>83.916116432967755</v>
      </c>
      <c r="Q59">
        <v>48.527754176500537</v>
      </c>
      <c r="R59">
        <v>4.9997686149289651</v>
      </c>
      <c r="S59">
        <v>19.99907445971586</v>
      </c>
      <c r="T59">
        <v>58.637286315886904</v>
      </c>
      <c r="U59" s="115">
        <f t="shared" si="2"/>
        <v>216.08000000000004</v>
      </c>
      <c r="V59" s="113">
        <f t="shared" si="3"/>
        <v>0</v>
      </c>
      <c r="Y59">
        <f>BAWANA!AW59+BAWANA!AX59</f>
        <v>26.96</v>
      </c>
      <c r="Z59">
        <f>BAWANA!BD59+BAWANA!BE59</f>
        <v>26.96</v>
      </c>
      <c r="AA59">
        <f>BAWANA!X59+BAWANA!Y59</f>
        <v>26.96</v>
      </c>
      <c r="AB59">
        <f>BAWANA!AE59+BAWANA!AF59</f>
        <v>26.96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216.07999999999998</v>
      </c>
      <c r="E60">
        <f>BAWANA!AM60</f>
        <v>0</v>
      </c>
      <c r="F60">
        <f t="shared" si="4"/>
        <v>256</v>
      </c>
      <c r="G60">
        <f t="shared" si="5"/>
        <v>216.07999999999998</v>
      </c>
      <c r="H60" s="113"/>
      <c r="I60">
        <f>BRPL_EOD!AI60+BRPL_EOD!AJ60</f>
        <v>83.92</v>
      </c>
      <c r="J60">
        <f>BYPL_EOD!AI60+BYPL_EOD!AJ60</f>
        <v>48.53</v>
      </c>
      <c r="K60">
        <f>MES_EOD!AI60+MES_EOD!AJ60</f>
        <v>5</v>
      </c>
      <c r="L60">
        <f>NDMC_EOD!AI60+NDMC_EOD!AJ60</f>
        <v>20</v>
      </c>
      <c r="M60">
        <f>TPDDL_EOD!AI60+TPDDL_EOD!AJ60</f>
        <v>58.64</v>
      </c>
      <c r="N60">
        <f t="shared" si="0"/>
        <v>216.08999999999997</v>
      </c>
      <c r="O60" s="113">
        <f t="shared" si="1"/>
        <v>-9.9999999999909051E-3</v>
      </c>
      <c r="P60">
        <v>83.916116432967755</v>
      </c>
      <c r="Q60">
        <v>48.527754176500537</v>
      </c>
      <c r="R60">
        <v>4.9997686149289651</v>
      </c>
      <c r="S60">
        <v>19.99907445971586</v>
      </c>
      <c r="T60">
        <v>58.637286315886904</v>
      </c>
      <c r="U60" s="115">
        <f t="shared" si="2"/>
        <v>216.08000000000004</v>
      </c>
      <c r="V60" s="113">
        <f t="shared" si="3"/>
        <v>0</v>
      </c>
      <c r="Y60">
        <f>BAWANA!AW60+BAWANA!AX60</f>
        <v>26.96</v>
      </c>
      <c r="Z60">
        <f>BAWANA!BD60+BAWANA!BE60</f>
        <v>26.96</v>
      </c>
      <c r="AA60">
        <f>BAWANA!X60+BAWANA!Y60</f>
        <v>26.96</v>
      </c>
      <c r="AB60">
        <f>BAWANA!AE60+BAWANA!AF60</f>
        <v>26.96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216.07999999999998</v>
      </c>
      <c r="E61">
        <f>BAWANA!AM61</f>
        <v>0</v>
      </c>
      <c r="F61">
        <f t="shared" si="4"/>
        <v>256</v>
      </c>
      <c r="G61">
        <f t="shared" si="5"/>
        <v>216.07999999999998</v>
      </c>
      <c r="H61" s="113"/>
      <c r="I61">
        <f>BRPL_EOD!AI61+BRPL_EOD!AJ61</f>
        <v>83.92</v>
      </c>
      <c r="J61">
        <f>BYPL_EOD!AI61+BYPL_EOD!AJ61</f>
        <v>48.53</v>
      </c>
      <c r="K61">
        <f>MES_EOD!AI61+MES_EOD!AJ61</f>
        <v>5</v>
      </c>
      <c r="L61">
        <f>NDMC_EOD!AI61+NDMC_EOD!AJ61</f>
        <v>20</v>
      </c>
      <c r="M61">
        <f>TPDDL_EOD!AI61+TPDDL_EOD!AJ61</f>
        <v>58.64</v>
      </c>
      <c r="N61">
        <f t="shared" si="0"/>
        <v>216.08999999999997</v>
      </c>
      <c r="O61" s="113">
        <f t="shared" si="1"/>
        <v>-9.9999999999909051E-3</v>
      </c>
      <c r="P61">
        <v>83.916116432967755</v>
      </c>
      <c r="Q61">
        <v>48.527754176500537</v>
      </c>
      <c r="R61">
        <v>4.9997686149289651</v>
      </c>
      <c r="S61">
        <v>19.99907445971586</v>
      </c>
      <c r="T61">
        <v>58.637286315886904</v>
      </c>
      <c r="U61" s="115">
        <f t="shared" si="2"/>
        <v>216.08000000000004</v>
      </c>
      <c r="V61" s="113">
        <f t="shared" si="3"/>
        <v>0</v>
      </c>
      <c r="Y61">
        <f>BAWANA!AW61+BAWANA!AX61</f>
        <v>26.96</v>
      </c>
      <c r="Z61">
        <f>BAWANA!BD61+BAWANA!BE61</f>
        <v>26.96</v>
      </c>
      <c r="AA61">
        <f>BAWANA!X61+BAWANA!Y61</f>
        <v>26.96</v>
      </c>
      <c r="AB61">
        <f>BAWANA!AE61+BAWANA!AF61</f>
        <v>26.96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216.07999999999998</v>
      </c>
      <c r="E62">
        <f>BAWANA!AM62</f>
        <v>0</v>
      </c>
      <c r="F62">
        <f t="shared" si="4"/>
        <v>256</v>
      </c>
      <c r="G62">
        <f t="shared" si="5"/>
        <v>216.07999999999998</v>
      </c>
      <c r="H62" s="113"/>
      <c r="I62">
        <f>BRPL_EOD!AI62+BRPL_EOD!AJ62</f>
        <v>83.92</v>
      </c>
      <c r="J62">
        <f>BYPL_EOD!AI62+BYPL_EOD!AJ62</f>
        <v>48.53</v>
      </c>
      <c r="K62">
        <f>MES_EOD!AI62+MES_EOD!AJ62</f>
        <v>5</v>
      </c>
      <c r="L62">
        <f>NDMC_EOD!AI62+NDMC_EOD!AJ62</f>
        <v>20</v>
      </c>
      <c r="M62">
        <f>TPDDL_EOD!AI62+TPDDL_EOD!AJ62</f>
        <v>58.64</v>
      </c>
      <c r="N62">
        <f t="shared" si="0"/>
        <v>216.08999999999997</v>
      </c>
      <c r="O62" s="113">
        <f t="shared" si="1"/>
        <v>-9.9999999999909051E-3</v>
      </c>
      <c r="P62">
        <v>83.916116432967755</v>
      </c>
      <c r="Q62">
        <v>48.527754176500537</v>
      </c>
      <c r="R62">
        <v>4.9997686149289651</v>
      </c>
      <c r="S62">
        <v>19.99907445971586</v>
      </c>
      <c r="T62">
        <v>58.637286315886904</v>
      </c>
      <c r="U62" s="115">
        <f t="shared" si="2"/>
        <v>216.08000000000004</v>
      </c>
      <c r="V62" s="113">
        <f t="shared" si="3"/>
        <v>0</v>
      </c>
      <c r="Y62">
        <f>BAWANA!AW62+BAWANA!AX62</f>
        <v>26.96</v>
      </c>
      <c r="Z62">
        <f>BAWANA!BD62+BAWANA!BE62</f>
        <v>26.96</v>
      </c>
      <c r="AA62">
        <f>BAWANA!X62+BAWANA!Y62</f>
        <v>26.96</v>
      </c>
      <c r="AB62">
        <f>BAWANA!AE62+BAWANA!AF62</f>
        <v>26.96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216.07999999999998</v>
      </c>
      <c r="E63">
        <f>BAWANA!AM63</f>
        <v>0</v>
      </c>
      <c r="F63">
        <f t="shared" si="4"/>
        <v>256</v>
      </c>
      <c r="G63">
        <f t="shared" si="5"/>
        <v>216.07999999999998</v>
      </c>
      <c r="H63" s="113"/>
      <c r="I63">
        <f>BRPL_EOD!AI63+BRPL_EOD!AJ63</f>
        <v>83.92</v>
      </c>
      <c r="J63">
        <f>BYPL_EOD!AI63+BYPL_EOD!AJ63</f>
        <v>48.53</v>
      </c>
      <c r="K63">
        <f>MES_EOD!AI63+MES_EOD!AJ63</f>
        <v>5</v>
      </c>
      <c r="L63">
        <f>NDMC_EOD!AI63+NDMC_EOD!AJ63</f>
        <v>20</v>
      </c>
      <c r="M63">
        <f>TPDDL_EOD!AI63+TPDDL_EOD!AJ63</f>
        <v>58.64</v>
      </c>
      <c r="N63">
        <f t="shared" si="0"/>
        <v>216.08999999999997</v>
      </c>
      <c r="O63" s="113">
        <f t="shared" si="1"/>
        <v>-9.9999999999909051E-3</v>
      </c>
      <c r="P63">
        <v>83.916116432967755</v>
      </c>
      <c r="Q63">
        <v>48.527754176500537</v>
      </c>
      <c r="R63">
        <v>4.9997686149289651</v>
      </c>
      <c r="S63">
        <v>19.99907445971586</v>
      </c>
      <c r="T63">
        <v>58.637286315886904</v>
      </c>
      <c r="U63" s="115">
        <f t="shared" si="2"/>
        <v>216.08000000000004</v>
      </c>
      <c r="V63" s="113">
        <f t="shared" si="3"/>
        <v>0</v>
      </c>
      <c r="Y63">
        <f>BAWANA!AW63+BAWANA!AX63</f>
        <v>26.96</v>
      </c>
      <c r="Z63">
        <f>BAWANA!BD63+BAWANA!BE63</f>
        <v>26.96</v>
      </c>
      <c r="AA63">
        <f>BAWANA!X63+BAWANA!Y63</f>
        <v>26.96</v>
      </c>
      <c r="AB63">
        <f>BAWANA!AE63+BAWANA!AF63</f>
        <v>26.96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216.07999999999998</v>
      </c>
      <c r="E64">
        <f>BAWANA!AM64</f>
        <v>0</v>
      </c>
      <c r="F64">
        <f t="shared" si="4"/>
        <v>256</v>
      </c>
      <c r="G64">
        <f t="shared" si="5"/>
        <v>216.07999999999998</v>
      </c>
      <c r="H64" s="113"/>
      <c r="I64">
        <f>BRPL_EOD!AI64+BRPL_EOD!AJ64</f>
        <v>83.92</v>
      </c>
      <c r="J64">
        <f>BYPL_EOD!AI64+BYPL_EOD!AJ64</f>
        <v>48.53</v>
      </c>
      <c r="K64">
        <f>MES_EOD!AI64+MES_EOD!AJ64</f>
        <v>5</v>
      </c>
      <c r="L64">
        <f>NDMC_EOD!AI64+NDMC_EOD!AJ64</f>
        <v>20</v>
      </c>
      <c r="M64">
        <f>TPDDL_EOD!AI64+TPDDL_EOD!AJ64</f>
        <v>58.64</v>
      </c>
      <c r="N64">
        <f t="shared" si="0"/>
        <v>216.08999999999997</v>
      </c>
      <c r="O64" s="113">
        <f t="shared" si="1"/>
        <v>-9.9999999999909051E-3</v>
      </c>
      <c r="P64">
        <v>83.916116432967755</v>
      </c>
      <c r="Q64">
        <v>48.527754176500537</v>
      </c>
      <c r="R64">
        <v>4.9997686149289651</v>
      </c>
      <c r="S64">
        <v>19.99907445971586</v>
      </c>
      <c r="T64">
        <v>58.637286315886904</v>
      </c>
      <c r="U64" s="115">
        <f t="shared" si="2"/>
        <v>216.08000000000004</v>
      </c>
      <c r="V64" s="113">
        <f t="shared" si="3"/>
        <v>0</v>
      </c>
      <c r="Y64">
        <f>BAWANA!AW64+BAWANA!AX64</f>
        <v>26.96</v>
      </c>
      <c r="Z64">
        <f>BAWANA!BD64+BAWANA!BE64</f>
        <v>26.96</v>
      </c>
      <c r="AA64">
        <f>BAWANA!X64+BAWANA!Y64</f>
        <v>26.96</v>
      </c>
      <c r="AB64">
        <f>BAWANA!AE64+BAWANA!AF64</f>
        <v>26.96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216.07999999999998</v>
      </c>
      <c r="E65">
        <f>BAWANA!AM65</f>
        <v>0</v>
      </c>
      <c r="F65">
        <f t="shared" si="4"/>
        <v>256</v>
      </c>
      <c r="G65">
        <f t="shared" si="5"/>
        <v>216.07999999999998</v>
      </c>
      <c r="H65" s="113"/>
      <c r="I65">
        <f>BRPL_EOD!AI65+BRPL_EOD!AJ65</f>
        <v>83.92</v>
      </c>
      <c r="J65">
        <f>BYPL_EOD!AI65+BYPL_EOD!AJ65</f>
        <v>48.53</v>
      </c>
      <c r="K65">
        <f>MES_EOD!AI65+MES_EOD!AJ65</f>
        <v>5</v>
      </c>
      <c r="L65">
        <f>NDMC_EOD!AI65+NDMC_EOD!AJ65</f>
        <v>20</v>
      </c>
      <c r="M65">
        <f>TPDDL_EOD!AI65+TPDDL_EOD!AJ65</f>
        <v>58.64</v>
      </c>
      <c r="N65">
        <f t="shared" si="0"/>
        <v>216.08999999999997</v>
      </c>
      <c r="O65" s="113">
        <f t="shared" si="1"/>
        <v>-9.9999999999909051E-3</v>
      </c>
      <c r="P65">
        <v>83.916116432967755</v>
      </c>
      <c r="Q65">
        <v>48.527754176500537</v>
      </c>
      <c r="R65">
        <v>4.9997686149289651</v>
      </c>
      <c r="S65">
        <v>19.99907445971586</v>
      </c>
      <c r="T65">
        <v>58.637286315886904</v>
      </c>
      <c r="U65" s="115">
        <f t="shared" si="2"/>
        <v>216.08000000000004</v>
      </c>
      <c r="V65" s="113">
        <f t="shared" si="3"/>
        <v>0</v>
      </c>
      <c r="Y65">
        <f>BAWANA!AW65+BAWANA!AX65</f>
        <v>26.96</v>
      </c>
      <c r="Z65">
        <f>BAWANA!BD65+BAWANA!BE65</f>
        <v>26.96</v>
      </c>
      <c r="AA65">
        <f>BAWANA!X65+BAWANA!Y65</f>
        <v>26.96</v>
      </c>
      <c r="AB65">
        <f>BAWANA!AE65+BAWANA!AF65</f>
        <v>26.96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216.07999999999998</v>
      </c>
      <c r="E66">
        <f>BAWANA!AM66</f>
        <v>0</v>
      </c>
      <c r="F66">
        <f t="shared" si="4"/>
        <v>256</v>
      </c>
      <c r="G66">
        <f t="shared" si="5"/>
        <v>216.07999999999998</v>
      </c>
      <c r="H66" s="113"/>
      <c r="I66">
        <f>BRPL_EOD!AI66+BRPL_EOD!AJ66</f>
        <v>83.92</v>
      </c>
      <c r="J66">
        <f>BYPL_EOD!AI66+BYPL_EOD!AJ66</f>
        <v>48.53</v>
      </c>
      <c r="K66">
        <f>MES_EOD!AI66+MES_EOD!AJ66</f>
        <v>5</v>
      </c>
      <c r="L66">
        <f>NDMC_EOD!AI66+NDMC_EOD!AJ66</f>
        <v>20</v>
      </c>
      <c r="M66">
        <f>TPDDL_EOD!AI66+TPDDL_EOD!AJ66</f>
        <v>58.64</v>
      </c>
      <c r="N66">
        <f t="shared" si="0"/>
        <v>216.08999999999997</v>
      </c>
      <c r="O66" s="113">
        <f t="shared" si="1"/>
        <v>-9.9999999999909051E-3</v>
      </c>
      <c r="P66">
        <v>83.916116432967755</v>
      </c>
      <c r="Q66">
        <v>48.527754176500537</v>
      </c>
      <c r="R66">
        <v>4.9997686149289651</v>
      </c>
      <c r="S66">
        <v>19.99907445971586</v>
      </c>
      <c r="T66">
        <v>58.637286315886904</v>
      </c>
      <c r="U66" s="115">
        <f t="shared" si="2"/>
        <v>216.08000000000004</v>
      </c>
      <c r="V66" s="113">
        <f t="shared" si="3"/>
        <v>0</v>
      </c>
      <c r="Y66">
        <f>BAWANA!AW66+BAWANA!AX66</f>
        <v>26.96</v>
      </c>
      <c r="Z66">
        <f>BAWANA!BD66+BAWANA!BE66</f>
        <v>26.96</v>
      </c>
      <c r="AA66">
        <f>BAWANA!X66+BAWANA!Y66</f>
        <v>26.96</v>
      </c>
      <c r="AB66">
        <f>BAWANA!AE66+BAWANA!AF66</f>
        <v>26.96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216.07999999999998</v>
      </c>
      <c r="E67">
        <f>BAWANA!AM67</f>
        <v>0</v>
      </c>
      <c r="F67">
        <f t="shared" si="4"/>
        <v>256</v>
      </c>
      <c r="G67">
        <f t="shared" si="5"/>
        <v>216.07999999999998</v>
      </c>
      <c r="H67" s="113"/>
      <c r="I67">
        <f>BRPL_EOD!AI67+BRPL_EOD!AJ67</f>
        <v>83.92</v>
      </c>
      <c r="J67">
        <f>BYPL_EOD!AI67+BYPL_EOD!AJ67</f>
        <v>48.53</v>
      </c>
      <c r="K67">
        <f>MES_EOD!AI67+MES_EOD!AJ67</f>
        <v>5</v>
      </c>
      <c r="L67">
        <f>NDMC_EOD!AI67+NDMC_EOD!AJ67</f>
        <v>20</v>
      </c>
      <c r="M67">
        <f>TPDDL_EOD!AI67+TPDDL_EOD!AJ67</f>
        <v>58.64</v>
      </c>
      <c r="N67">
        <f t="shared" ref="N67:N98" si="7">SUM(I67:M67)</f>
        <v>216.08999999999997</v>
      </c>
      <c r="O67" s="113">
        <f t="shared" ref="O67:O98" si="8">G67-N67</f>
        <v>-9.9999999999909051E-3</v>
      </c>
      <c r="P67">
        <v>83.916116432967755</v>
      </c>
      <c r="Q67">
        <v>48.527754176500537</v>
      </c>
      <c r="R67">
        <v>4.9997686149289651</v>
      </c>
      <c r="S67">
        <v>19.99907445971586</v>
      </c>
      <c r="T67">
        <v>58.637286315886904</v>
      </c>
      <c r="U67" s="115">
        <f t="shared" ref="U67:U98" si="9">SUM(P67:T67)</f>
        <v>216.08000000000004</v>
      </c>
      <c r="V67" s="113">
        <f t="shared" ref="V67:V99" si="10">G67-U67</f>
        <v>0</v>
      </c>
      <c r="Y67">
        <f>BAWANA!AW67+BAWANA!AX67</f>
        <v>26.96</v>
      </c>
      <c r="Z67">
        <f>BAWANA!BD67+BAWANA!BE67</f>
        <v>26.96</v>
      </c>
      <c r="AA67">
        <f>BAWANA!X67+BAWANA!Y67</f>
        <v>26.96</v>
      </c>
      <c r="AB67">
        <f>BAWANA!AE67+BAWANA!AF67</f>
        <v>26.96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216.07999999999998</v>
      </c>
      <c r="H68" s="113"/>
      <c r="I68">
        <f>BRPL_EOD!AI68+BRPL_EOD!AJ68</f>
        <v>83.92</v>
      </c>
      <c r="J68">
        <f>BYPL_EOD!AI68+BYPL_EOD!AJ68</f>
        <v>48.53</v>
      </c>
      <c r="K68">
        <f>MES_EOD!AI68+MES_EOD!AJ68</f>
        <v>5</v>
      </c>
      <c r="L68">
        <f>NDMC_EOD!AI68+NDMC_EOD!AJ68</f>
        <v>20</v>
      </c>
      <c r="M68">
        <f>TPDDL_EOD!AI68+TPDDL_EOD!AJ68</f>
        <v>58.64</v>
      </c>
      <c r="N68">
        <f t="shared" si="7"/>
        <v>216.08999999999997</v>
      </c>
      <c r="O68" s="113">
        <f t="shared" si="8"/>
        <v>-9.9999999999909051E-3</v>
      </c>
      <c r="P68">
        <v>83.916116432967755</v>
      </c>
      <c r="Q68">
        <v>48.527754176500537</v>
      </c>
      <c r="R68">
        <v>4.9997686149289651</v>
      </c>
      <c r="S68">
        <v>19.99907445971586</v>
      </c>
      <c r="T68">
        <v>58.637286315886904</v>
      </c>
      <c r="U68" s="115">
        <f t="shared" si="9"/>
        <v>216.08000000000004</v>
      </c>
      <c r="V68" s="113">
        <f t="shared" si="10"/>
        <v>0</v>
      </c>
      <c r="Y68">
        <f>BAWANA!AW68+BAWANA!AX68</f>
        <v>26.96</v>
      </c>
      <c r="Z68">
        <f>BAWANA!BD68+BAWANA!BE68</f>
        <v>26.96</v>
      </c>
      <c r="AA68">
        <f>BAWANA!X68+BAWANA!Y68</f>
        <v>26.96</v>
      </c>
      <c r="AB68">
        <f>BAWANA!AE68+BAWANA!AF68</f>
        <v>26.96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216.07999999999998</v>
      </c>
      <c r="E69">
        <f>BAWANA!AM69</f>
        <v>0</v>
      </c>
      <c r="F69">
        <f t="shared" si="11"/>
        <v>256</v>
      </c>
      <c r="G69">
        <f t="shared" si="12"/>
        <v>216.07999999999998</v>
      </c>
      <c r="H69" s="113"/>
      <c r="I69">
        <f>BRPL_EOD!AI69+BRPL_EOD!AJ69</f>
        <v>83.92</v>
      </c>
      <c r="J69">
        <f>BYPL_EOD!AI69+BYPL_EOD!AJ69</f>
        <v>48.53</v>
      </c>
      <c r="K69">
        <f>MES_EOD!AI69+MES_EOD!AJ69</f>
        <v>5</v>
      </c>
      <c r="L69">
        <f>NDMC_EOD!AI69+NDMC_EOD!AJ69</f>
        <v>20</v>
      </c>
      <c r="M69">
        <f>TPDDL_EOD!AI69+TPDDL_EOD!AJ69</f>
        <v>58.64</v>
      </c>
      <c r="N69">
        <f t="shared" si="7"/>
        <v>216.08999999999997</v>
      </c>
      <c r="O69" s="113">
        <f t="shared" si="8"/>
        <v>-9.9999999999909051E-3</v>
      </c>
      <c r="P69">
        <v>83.916116432967755</v>
      </c>
      <c r="Q69">
        <v>48.527754176500537</v>
      </c>
      <c r="R69">
        <v>4.9997686149289651</v>
      </c>
      <c r="S69">
        <v>19.99907445971586</v>
      </c>
      <c r="T69">
        <v>58.637286315886904</v>
      </c>
      <c r="U69" s="115">
        <f t="shared" si="9"/>
        <v>216.08000000000004</v>
      </c>
      <c r="V69" s="113">
        <f t="shared" si="10"/>
        <v>0</v>
      </c>
      <c r="Y69">
        <f>BAWANA!AW69+BAWANA!AX69</f>
        <v>26.96</v>
      </c>
      <c r="Z69">
        <f>BAWANA!BD69+BAWANA!BE69</f>
        <v>26.96</v>
      </c>
      <c r="AA69">
        <f>BAWANA!X69+BAWANA!Y69</f>
        <v>26.96</v>
      </c>
      <c r="AB69">
        <f>BAWANA!AE69+BAWANA!AF69</f>
        <v>26.96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216.07999999999998</v>
      </c>
      <c r="E70">
        <f>BAWANA!AM70</f>
        <v>0</v>
      </c>
      <c r="F70">
        <f t="shared" si="11"/>
        <v>256</v>
      </c>
      <c r="G70">
        <f t="shared" si="12"/>
        <v>216.07999999999998</v>
      </c>
      <c r="H70" s="113"/>
      <c r="I70">
        <f>BRPL_EOD!AI70+BRPL_EOD!AJ70</f>
        <v>83.92</v>
      </c>
      <c r="J70">
        <f>BYPL_EOD!AI70+BYPL_EOD!AJ70</f>
        <v>48.53</v>
      </c>
      <c r="K70">
        <f>MES_EOD!AI70+MES_EOD!AJ70</f>
        <v>5</v>
      </c>
      <c r="L70">
        <f>NDMC_EOD!AI70+NDMC_EOD!AJ70</f>
        <v>20</v>
      </c>
      <c r="M70">
        <f>TPDDL_EOD!AI70+TPDDL_EOD!AJ70</f>
        <v>58.64</v>
      </c>
      <c r="N70">
        <f t="shared" si="7"/>
        <v>216.08999999999997</v>
      </c>
      <c r="O70" s="113">
        <f t="shared" si="8"/>
        <v>-9.9999999999909051E-3</v>
      </c>
      <c r="P70">
        <v>83.916116432967755</v>
      </c>
      <c r="Q70">
        <v>48.527754176500537</v>
      </c>
      <c r="R70">
        <v>4.9997686149289651</v>
      </c>
      <c r="S70">
        <v>19.99907445971586</v>
      </c>
      <c r="T70">
        <v>58.637286315886904</v>
      </c>
      <c r="U70" s="115">
        <f t="shared" si="9"/>
        <v>216.08000000000004</v>
      </c>
      <c r="V70" s="113">
        <f t="shared" si="10"/>
        <v>0</v>
      </c>
      <c r="Y70">
        <f>BAWANA!AW70+BAWANA!AX70</f>
        <v>26.96</v>
      </c>
      <c r="Z70">
        <f>BAWANA!BD70+BAWANA!BE70</f>
        <v>26.96</v>
      </c>
      <c r="AA70">
        <f>BAWANA!X70+BAWANA!Y70</f>
        <v>26.96</v>
      </c>
      <c r="AB70">
        <f>BAWANA!AE70+BAWANA!AF70</f>
        <v>26.96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216.07999999999998</v>
      </c>
      <c r="E71">
        <f>BAWANA!AM71</f>
        <v>0</v>
      </c>
      <c r="F71">
        <f t="shared" si="11"/>
        <v>256</v>
      </c>
      <c r="G71">
        <f t="shared" si="12"/>
        <v>216.07999999999998</v>
      </c>
      <c r="H71" s="113"/>
      <c r="I71">
        <f>BRPL_EOD!AI71+BRPL_EOD!AJ71</f>
        <v>83.92</v>
      </c>
      <c r="J71">
        <f>BYPL_EOD!AI71+BYPL_EOD!AJ71</f>
        <v>48.53</v>
      </c>
      <c r="K71">
        <f>MES_EOD!AI71+MES_EOD!AJ71</f>
        <v>5</v>
      </c>
      <c r="L71">
        <f>NDMC_EOD!AI71+NDMC_EOD!AJ71</f>
        <v>20</v>
      </c>
      <c r="M71">
        <f>TPDDL_EOD!AI71+TPDDL_EOD!AJ71</f>
        <v>58.64</v>
      </c>
      <c r="N71">
        <f t="shared" si="7"/>
        <v>216.08999999999997</v>
      </c>
      <c r="O71" s="113">
        <f t="shared" si="8"/>
        <v>-9.9999999999909051E-3</v>
      </c>
      <c r="P71">
        <v>83.916116432967755</v>
      </c>
      <c r="Q71">
        <v>48.527754176500537</v>
      </c>
      <c r="R71">
        <v>4.9997686149289651</v>
      </c>
      <c r="S71">
        <v>19.99907445971586</v>
      </c>
      <c r="T71">
        <v>58.637286315886904</v>
      </c>
      <c r="U71" s="115">
        <f t="shared" si="9"/>
        <v>216.08000000000004</v>
      </c>
      <c r="V71" s="113">
        <f t="shared" si="10"/>
        <v>0</v>
      </c>
      <c r="Y71">
        <f>BAWANA!AW71+BAWANA!AX71</f>
        <v>26.96</v>
      </c>
      <c r="Z71">
        <f>BAWANA!BD71+BAWANA!BE71</f>
        <v>26.96</v>
      </c>
      <c r="AA71">
        <f>BAWANA!X71+BAWANA!Y71</f>
        <v>26.96</v>
      </c>
      <c r="AB71">
        <f>BAWANA!AE71+BAWANA!AF71</f>
        <v>26.96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216.07999999999998</v>
      </c>
      <c r="E72">
        <f>BAWANA!AM72</f>
        <v>0</v>
      </c>
      <c r="F72">
        <f t="shared" si="11"/>
        <v>256</v>
      </c>
      <c r="G72">
        <f t="shared" si="12"/>
        <v>216.07999999999998</v>
      </c>
      <c r="H72" s="113"/>
      <c r="I72">
        <f>BRPL_EOD!AI72+BRPL_EOD!AJ72</f>
        <v>83.92</v>
      </c>
      <c r="J72">
        <f>BYPL_EOD!AI72+BYPL_EOD!AJ72</f>
        <v>48.53</v>
      </c>
      <c r="K72">
        <f>MES_EOD!AI72+MES_EOD!AJ72</f>
        <v>5</v>
      </c>
      <c r="L72">
        <f>NDMC_EOD!AI72+NDMC_EOD!AJ72</f>
        <v>20</v>
      </c>
      <c r="M72">
        <f>TPDDL_EOD!AI72+TPDDL_EOD!AJ72</f>
        <v>58.64</v>
      </c>
      <c r="N72">
        <f t="shared" si="7"/>
        <v>216.08999999999997</v>
      </c>
      <c r="O72" s="113">
        <f t="shared" si="8"/>
        <v>-9.9999999999909051E-3</v>
      </c>
      <c r="P72">
        <v>83.916116432967755</v>
      </c>
      <c r="Q72">
        <v>48.527754176500537</v>
      </c>
      <c r="R72">
        <v>4.9997686149289651</v>
      </c>
      <c r="S72">
        <v>19.99907445971586</v>
      </c>
      <c r="T72">
        <v>58.637286315886904</v>
      </c>
      <c r="U72" s="115">
        <f t="shared" si="9"/>
        <v>216.08000000000004</v>
      </c>
      <c r="V72" s="113">
        <f t="shared" si="10"/>
        <v>0</v>
      </c>
      <c r="Y72">
        <f>BAWANA!AW72+BAWANA!AX72</f>
        <v>26.96</v>
      </c>
      <c r="Z72">
        <f>BAWANA!BD72+BAWANA!BE72</f>
        <v>26.96</v>
      </c>
      <c r="AA72">
        <f>BAWANA!X72+BAWANA!Y72</f>
        <v>26.96</v>
      </c>
      <c r="AB72">
        <f>BAWANA!AE72+BAWANA!AF72</f>
        <v>26.96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211.86</v>
      </c>
      <c r="E73">
        <f>BAWANA!AM73</f>
        <v>0</v>
      </c>
      <c r="F73">
        <f t="shared" si="11"/>
        <v>256</v>
      </c>
      <c r="G73">
        <f t="shared" si="12"/>
        <v>211.86</v>
      </c>
      <c r="H73" s="113"/>
      <c r="I73">
        <f>BRPL_EOD!AI73+BRPL_EOD!AJ73</f>
        <v>82</v>
      </c>
      <c r="J73">
        <f>BYPL_EOD!AI73+BYPL_EOD!AJ73</f>
        <v>48</v>
      </c>
      <c r="K73">
        <f>MES_EOD!AI73+MES_EOD!AJ73</f>
        <v>5</v>
      </c>
      <c r="L73">
        <f>NDMC_EOD!AI73+NDMC_EOD!AJ73</f>
        <v>20</v>
      </c>
      <c r="M73">
        <f>TPDDL_EOD!AI73+TPDDL_EOD!AJ73</f>
        <v>56.86</v>
      </c>
      <c r="N73">
        <f t="shared" si="7"/>
        <v>211.86</v>
      </c>
      <c r="O73" s="113">
        <f t="shared" si="8"/>
        <v>0</v>
      </c>
      <c r="P73">
        <v>82</v>
      </c>
      <c r="Q73">
        <v>48</v>
      </c>
      <c r="R73">
        <v>5</v>
      </c>
      <c r="S73">
        <v>20</v>
      </c>
      <c r="T73">
        <v>56.86</v>
      </c>
      <c r="U73" s="115">
        <f t="shared" si="9"/>
        <v>211.86</v>
      </c>
      <c r="V73" s="113">
        <f t="shared" si="10"/>
        <v>0</v>
      </c>
      <c r="Y73">
        <f>BAWANA!AW73+BAWANA!AX73</f>
        <v>32</v>
      </c>
      <c r="Z73">
        <f>BAWANA!BD73+BAWANA!BE73</f>
        <v>26.14</v>
      </c>
      <c r="AA73">
        <f>BAWANA!X73+BAWANA!Y73</f>
        <v>32</v>
      </c>
      <c r="AB73">
        <f>BAWANA!AE73+BAWANA!AF73</f>
        <v>26.14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211.86</v>
      </c>
      <c r="E74">
        <f>BAWANA!AM74</f>
        <v>0</v>
      </c>
      <c r="F74">
        <f t="shared" si="11"/>
        <v>256</v>
      </c>
      <c r="G74">
        <f t="shared" si="12"/>
        <v>211.86</v>
      </c>
      <c r="H74" s="113"/>
      <c r="I74">
        <f>BRPL_EOD!AI74+BRPL_EOD!AJ74</f>
        <v>82</v>
      </c>
      <c r="J74">
        <f>BYPL_EOD!AI74+BYPL_EOD!AJ74</f>
        <v>48</v>
      </c>
      <c r="K74">
        <f>MES_EOD!AI74+MES_EOD!AJ74</f>
        <v>5</v>
      </c>
      <c r="L74">
        <f>NDMC_EOD!AI74+NDMC_EOD!AJ74</f>
        <v>20</v>
      </c>
      <c r="M74">
        <f>TPDDL_EOD!AI74+TPDDL_EOD!AJ74</f>
        <v>56.86</v>
      </c>
      <c r="N74">
        <f t="shared" si="7"/>
        <v>211.86</v>
      </c>
      <c r="O74" s="113">
        <f t="shared" si="8"/>
        <v>0</v>
      </c>
      <c r="P74">
        <v>82</v>
      </c>
      <c r="Q74">
        <v>48</v>
      </c>
      <c r="R74">
        <v>5</v>
      </c>
      <c r="S74">
        <v>20</v>
      </c>
      <c r="T74">
        <v>56.86</v>
      </c>
      <c r="U74" s="115">
        <f t="shared" si="9"/>
        <v>211.86</v>
      </c>
      <c r="V74" s="113">
        <f t="shared" si="10"/>
        <v>0</v>
      </c>
      <c r="Y74">
        <f>BAWANA!AW74+BAWANA!AX74</f>
        <v>32</v>
      </c>
      <c r="Z74">
        <f>BAWANA!BD74+BAWANA!BE74</f>
        <v>26.14</v>
      </c>
      <c r="AA74">
        <f>BAWANA!X74+BAWANA!Y74</f>
        <v>32</v>
      </c>
      <c r="AB74">
        <f>BAWANA!AE74+BAWANA!AF74</f>
        <v>26.14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214.60000000000002</v>
      </c>
      <c r="E75">
        <f>BAWANA!AM75</f>
        <v>0</v>
      </c>
      <c r="F75">
        <f t="shared" si="11"/>
        <v>256</v>
      </c>
      <c r="G75">
        <f t="shared" si="12"/>
        <v>214.60000000000002</v>
      </c>
      <c r="H75" s="113"/>
      <c r="I75">
        <f>BRPL_EOD!AI75+BRPL_EOD!AJ75</f>
        <v>82</v>
      </c>
      <c r="J75">
        <f>BYPL_EOD!AI75+BYPL_EOD!AJ75</f>
        <v>57.6</v>
      </c>
      <c r="K75">
        <f>MES_EOD!AI75+MES_EOD!AJ75</f>
        <v>5</v>
      </c>
      <c r="L75">
        <f>NDMC_EOD!AI75+NDMC_EOD!AJ75</f>
        <v>20</v>
      </c>
      <c r="M75">
        <f>TPDDL_EOD!AI75+TPDDL_EOD!AJ75</f>
        <v>50</v>
      </c>
      <c r="N75">
        <f t="shared" si="7"/>
        <v>214.6</v>
      </c>
      <c r="O75" s="113">
        <f t="shared" si="8"/>
        <v>0</v>
      </c>
      <c r="P75">
        <v>82.000000000000014</v>
      </c>
      <c r="Q75">
        <v>57.600000000000009</v>
      </c>
      <c r="R75">
        <v>5.0000000000000009</v>
      </c>
      <c r="S75">
        <v>20.000000000000004</v>
      </c>
      <c r="T75">
        <v>50.000000000000007</v>
      </c>
      <c r="U75" s="115">
        <f t="shared" si="9"/>
        <v>214.60000000000002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214.60000000000002</v>
      </c>
      <c r="E76">
        <f>BAWANA!AM76</f>
        <v>0</v>
      </c>
      <c r="F76">
        <f t="shared" si="11"/>
        <v>256</v>
      </c>
      <c r="G76">
        <f t="shared" si="12"/>
        <v>214.60000000000002</v>
      </c>
      <c r="H76" s="113"/>
      <c r="I76">
        <f>BRPL_EOD!AI76+BRPL_EOD!AJ76</f>
        <v>82</v>
      </c>
      <c r="J76">
        <f>BYPL_EOD!AI76+BYPL_EOD!AJ76</f>
        <v>57.6</v>
      </c>
      <c r="K76">
        <f>MES_EOD!AI76+MES_EOD!AJ76</f>
        <v>5</v>
      </c>
      <c r="L76">
        <f>NDMC_EOD!AI76+NDMC_EOD!AJ76</f>
        <v>20</v>
      </c>
      <c r="M76">
        <f>TPDDL_EOD!AI76+TPDDL_EOD!AJ76</f>
        <v>50</v>
      </c>
      <c r="N76">
        <f t="shared" si="7"/>
        <v>214.6</v>
      </c>
      <c r="O76" s="113">
        <f t="shared" si="8"/>
        <v>0</v>
      </c>
      <c r="P76">
        <v>82.000000000000014</v>
      </c>
      <c r="Q76">
        <v>57.600000000000009</v>
      </c>
      <c r="R76">
        <v>5.0000000000000009</v>
      </c>
      <c r="S76">
        <v>20.000000000000004</v>
      </c>
      <c r="T76">
        <v>50.000000000000007</v>
      </c>
      <c r="U76" s="115">
        <f t="shared" si="9"/>
        <v>214.60000000000002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214.60000000000002</v>
      </c>
      <c r="E77">
        <f>BAWANA!AM77</f>
        <v>0</v>
      </c>
      <c r="F77">
        <f t="shared" si="11"/>
        <v>256</v>
      </c>
      <c r="G77">
        <f t="shared" si="12"/>
        <v>214.60000000000002</v>
      </c>
      <c r="H77" s="113"/>
      <c r="I77">
        <f>BRPL_EOD!AI77+BRPL_EOD!AJ77</f>
        <v>82</v>
      </c>
      <c r="J77">
        <f>BYPL_EOD!AI77+BYPL_EOD!AJ77</f>
        <v>57.6</v>
      </c>
      <c r="K77">
        <f>MES_EOD!AI77+MES_EOD!AJ77</f>
        <v>5</v>
      </c>
      <c r="L77">
        <f>NDMC_EOD!AI77+NDMC_EOD!AJ77</f>
        <v>20</v>
      </c>
      <c r="M77">
        <f>TPDDL_EOD!AI77+TPDDL_EOD!AJ77</f>
        <v>50</v>
      </c>
      <c r="N77">
        <f t="shared" si="7"/>
        <v>214.6</v>
      </c>
      <c r="O77" s="113">
        <f t="shared" si="8"/>
        <v>0</v>
      </c>
      <c r="P77">
        <v>82.000000000000014</v>
      </c>
      <c r="Q77">
        <v>57.600000000000009</v>
      </c>
      <c r="R77">
        <v>5.0000000000000009</v>
      </c>
      <c r="S77">
        <v>20.000000000000004</v>
      </c>
      <c r="T77">
        <v>50.000000000000007</v>
      </c>
      <c r="U77" s="115">
        <f t="shared" si="9"/>
        <v>214.60000000000002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232.20999999999998</v>
      </c>
      <c r="E78">
        <f>BAWANA!AM78</f>
        <v>0</v>
      </c>
      <c r="F78">
        <f t="shared" si="11"/>
        <v>256</v>
      </c>
      <c r="G78">
        <f t="shared" si="12"/>
        <v>232.20999999999998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</v>
      </c>
      <c r="L78">
        <f>NDMC_EOD!AI78+NDMC_EOD!AJ78</f>
        <v>20</v>
      </c>
      <c r="M78">
        <f>TPDDL_EOD!AI78+TPDDL_EOD!AJ78</f>
        <v>50</v>
      </c>
      <c r="N78">
        <f t="shared" si="7"/>
        <v>232.21</v>
      </c>
      <c r="O78" s="113">
        <f t="shared" si="8"/>
        <v>0</v>
      </c>
      <c r="P78">
        <v>99.609999999999985</v>
      </c>
      <c r="Q78">
        <v>57.599999999999994</v>
      </c>
      <c r="R78">
        <v>4.9999999999999991</v>
      </c>
      <c r="S78">
        <v>19.999999999999996</v>
      </c>
      <c r="T78">
        <v>49.999999999999993</v>
      </c>
      <c r="U78" s="115">
        <f t="shared" si="9"/>
        <v>232.20999999999998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232.20999999999998</v>
      </c>
      <c r="E79">
        <f>BAWANA!AM79</f>
        <v>0</v>
      </c>
      <c r="F79">
        <f t="shared" si="11"/>
        <v>256</v>
      </c>
      <c r="G79">
        <f t="shared" si="12"/>
        <v>232.20999999999998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</v>
      </c>
      <c r="L79">
        <f>NDMC_EOD!AI79+NDMC_EOD!AJ79</f>
        <v>20</v>
      </c>
      <c r="M79">
        <f>TPDDL_EOD!AI79+TPDDL_EOD!AJ79</f>
        <v>50</v>
      </c>
      <c r="N79">
        <f t="shared" si="7"/>
        <v>232.21</v>
      </c>
      <c r="O79" s="113">
        <f t="shared" si="8"/>
        <v>0</v>
      </c>
      <c r="P79">
        <v>99.609999999999985</v>
      </c>
      <c r="Q79">
        <v>57.599999999999994</v>
      </c>
      <c r="R79">
        <v>4.9999999999999991</v>
      </c>
      <c r="S79">
        <v>19.999999999999996</v>
      </c>
      <c r="T79">
        <v>49.999999999999993</v>
      </c>
      <c r="U79" s="115">
        <f t="shared" si="9"/>
        <v>232.20999999999998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232.20999999999998</v>
      </c>
      <c r="E80">
        <f>BAWANA!AM80</f>
        <v>0</v>
      </c>
      <c r="F80">
        <f t="shared" si="11"/>
        <v>256</v>
      </c>
      <c r="G80">
        <f t="shared" si="12"/>
        <v>232.20999999999998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</v>
      </c>
      <c r="L80">
        <f>NDMC_EOD!AI80+NDMC_EOD!AJ80</f>
        <v>20</v>
      </c>
      <c r="M80">
        <f>TPDDL_EOD!AI80+TPDDL_EOD!AJ80</f>
        <v>50</v>
      </c>
      <c r="N80">
        <f t="shared" si="7"/>
        <v>232.21</v>
      </c>
      <c r="O80" s="113">
        <f t="shared" si="8"/>
        <v>0</v>
      </c>
      <c r="P80">
        <v>99.609999999999985</v>
      </c>
      <c r="Q80">
        <v>57.599999999999994</v>
      </c>
      <c r="R80">
        <v>4.9999999999999991</v>
      </c>
      <c r="S80">
        <v>19.999999999999996</v>
      </c>
      <c r="T80">
        <v>49.999999999999993</v>
      </c>
      <c r="U80" s="115">
        <f t="shared" si="9"/>
        <v>232.20999999999998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216.60000000000002</v>
      </c>
      <c r="E81">
        <f>BAWANA!AM81</f>
        <v>0</v>
      </c>
      <c r="F81">
        <f t="shared" si="11"/>
        <v>256</v>
      </c>
      <c r="G81">
        <f t="shared" si="12"/>
        <v>216.60000000000002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</v>
      </c>
      <c r="L81">
        <f>NDMC_EOD!AI81+NDMC_EOD!AJ81</f>
        <v>20</v>
      </c>
      <c r="M81">
        <f>TPDDL_EOD!AI81+TPDDL_EOD!AJ81</f>
        <v>50</v>
      </c>
      <c r="N81">
        <f t="shared" si="7"/>
        <v>216.6</v>
      </c>
      <c r="O81" s="113">
        <f t="shared" si="8"/>
        <v>0</v>
      </c>
      <c r="P81">
        <v>84.000000000000014</v>
      </c>
      <c r="Q81">
        <v>57.600000000000009</v>
      </c>
      <c r="R81">
        <v>5.0000000000000009</v>
      </c>
      <c r="S81">
        <v>20.000000000000004</v>
      </c>
      <c r="T81">
        <v>50.000000000000007</v>
      </c>
      <c r="U81" s="115">
        <f t="shared" si="9"/>
        <v>216.60000000000002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216.60000000000002</v>
      </c>
      <c r="E82">
        <f>BAWANA!AM82</f>
        <v>0</v>
      </c>
      <c r="F82">
        <f t="shared" si="11"/>
        <v>256</v>
      </c>
      <c r="G82">
        <f t="shared" si="12"/>
        <v>216.60000000000002</v>
      </c>
      <c r="H82" s="113"/>
      <c r="I82">
        <f>BRPL_EOD!AI82+BRPL_EOD!AJ82</f>
        <v>84</v>
      </c>
      <c r="J82">
        <f>BYPL_EOD!AI82+BYPL_EOD!AJ82</f>
        <v>57.6</v>
      </c>
      <c r="K82">
        <f>MES_EOD!AI82+MES_EOD!AJ82</f>
        <v>5</v>
      </c>
      <c r="L82">
        <f>NDMC_EOD!AI82+NDMC_EOD!AJ82</f>
        <v>20</v>
      </c>
      <c r="M82">
        <f>TPDDL_EOD!AI82+TPDDL_EOD!AJ82</f>
        <v>50</v>
      </c>
      <c r="N82">
        <f t="shared" si="7"/>
        <v>216.6</v>
      </c>
      <c r="O82" s="113">
        <f t="shared" si="8"/>
        <v>0</v>
      </c>
      <c r="P82">
        <v>84.000000000000014</v>
      </c>
      <c r="Q82">
        <v>57.600000000000009</v>
      </c>
      <c r="R82">
        <v>5.0000000000000009</v>
      </c>
      <c r="S82">
        <v>20.000000000000004</v>
      </c>
      <c r="T82">
        <v>50.000000000000007</v>
      </c>
      <c r="U82" s="115">
        <f t="shared" si="9"/>
        <v>216.60000000000002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216.12</v>
      </c>
      <c r="E83">
        <f>BAWANA!AM83</f>
        <v>0</v>
      </c>
      <c r="F83">
        <f t="shared" si="11"/>
        <v>256</v>
      </c>
      <c r="G83">
        <f t="shared" si="12"/>
        <v>216.12</v>
      </c>
      <c r="H83" s="113"/>
      <c r="I83">
        <f>BRPL_EOD!AI83+BRPL_EOD!AJ83</f>
        <v>84</v>
      </c>
      <c r="J83">
        <f>BYPL_EOD!AI83+BYPL_EOD!AJ83</f>
        <v>48.5</v>
      </c>
      <c r="K83">
        <f>MES_EOD!AI83+MES_EOD!AJ83</f>
        <v>5</v>
      </c>
      <c r="L83">
        <f>NDMC_EOD!AI83+NDMC_EOD!AJ83</f>
        <v>20</v>
      </c>
      <c r="M83">
        <f>TPDDL_EOD!AI83+TPDDL_EOD!AJ83</f>
        <v>58.61</v>
      </c>
      <c r="N83">
        <f t="shared" si="7"/>
        <v>216.11</v>
      </c>
      <c r="O83" s="113">
        <f t="shared" si="8"/>
        <v>9.9999999999909051E-3</v>
      </c>
      <c r="P83">
        <v>84.003886909444262</v>
      </c>
      <c r="Q83">
        <v>48.502244227476744</v>
      </c>
      <c r="R83">
        <v>5.0002313636573961</v>
      </c>
      <c r="S83">
        <v>20.000925454629584</v>
      </c>
      <c r="T83">
        <v>58.612712044791998</v>
      </c>
      <c r="U83" s="115">
        <f t="shared" si="9"/>
        <v>216.12</v>
      </c>
      <c r="V83" s="113">
        <f t="shared" si="10"/>
        <v>0</v>
      </c>
      <c r="Y83">
        <f>BAWANA!AW83+BAWANA!AX83</f>
        <v>26.94</v>
      </c>
      <c r="Z83">
        <f>BAWANA!BD83+BAWANA!BE83</f>
        <v>26.94</v>
      </c>
      <c r="AA83">
        <f>BAWANA!X83+BAWANA!Y83</f>
        <v>26.94</v>
      </c>
      <c r="AB83">
        <f>BAWANA!AE83+BAWANA!AF83</f>
        <v>26.94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216.12</v>
      </c>
      <c r="E84">
        <f>BAWANA!AM84</f>
        <v>0</v>
      </c>
      <c r="F84">
        <f t="shared" si="11"/>
        <v>256</v>
      </c>
      <c r="G84">
        <f t="shared" si="12"/>
        <v>216.12</v>
      </c>
      <c r="H84" s="113"/>
      <c r="I84">
        <f>BRPL_EOD!AI84+BRPL_EOD!AJ84</f>
        <v>84</v>
      </c>
      <c r="J84">
        <f>BYPL_EOD!AI84+BYPL_EOD!AJ84</f>
        <v>48.5</v>
      </c>
      <c r="K84">
        <f>MES_EOD!AI84+MES_EOD!AJ84</f>
        <v>5</v>
      </c>
      <c r="L84">
        <f>NDMC_EOD!AI84+NDMC_EOD!AJ84</f>
        <v>20</v>
      </c>
      <c r="M84">
        <f>TPDDL_EOD!AI84+TPDDL_EOD!AJ84</f>
        <v>58.61</v>
      </c>
      <c r="N84">
        <f t="shared" si="7"/>
        <v>216.11</v>
      </c>
      <c r="O84" s="113">
        <f t="shared" si="8"/>
        <v>9.9999999999909051E-3</v>
      </c>
      <c r="P84">
        <v>84.003886909444262</v>
      </c>
      <c r="Q84">
        <v>48.502244227476744</v>
      </c>
      <c r="R84">
        <v>5.0002313636573961</v>
      </c>
      <c r="S84">
        <v>20.000925454629584</v>
      </c>
      <c r="T84">
        <v>58.612712044791998</v>
      </c>
      <c r="U84" s="115">
        <f t="shared" si="9"/>
        <v>216.12</v>
      </c>
      <c r="V84" s="113">
        <f t="shared" si="10"/>
        <v>0</v>
      </c>
      <c r="Y84">
        <f>BAWANA!AW84+BAWANA!AX84</f>
        <v>26.94</v>
      </c>
      <c r="Z84">
        <f>BAWANA!BD84+BAWANA!BE84</f>
        <v>26.94</v>
      </c>
      <c r="AA84">
        <f>BAWANA!X84+BAWANA!Y84</f>
        <v>26.94</v>
      </c>
      <c r="AB84">
        <f>BAWANA!AE84+BAWANA!AF84</f>
        <v>26.94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216.12</v>
      </c>
      <c r="E85">
        <f>BAWANA!AM85</f>
        <v>0</v>
      </c>
      <c r="F85">
        <f t="shared" si="11"/>
        <v>256</v>
      </c>
      <c r="G85">
        <f t="shared" si="12"/>
        <v>216.12</v>
      </c>
      <c r="H85" s="113"/>
      <c r="I85">
        <f>BRPL_EOD!AI85+BRPL_EOD!AJ85</f>
        <v>84</v>
      </c>
      <c r="J85">
        <f>BYPL_EOD!AI85+BYPL_EOD!AJ85</f>
        <v>48.5</v>
      </c>
      <c r="K85">
        <f>MES_EOD!AI85+MES_EOD!AJ85</f>
        <v>5</v>
      </c>
      <c r="L85">
        <f>NDMC_EOD!AI85+NDMC_EOD!AJ85</f>
        <v>20</v>
      </c>
      <c r="M85">
        <f>TPDDL_EOD!AI85+TPDDL_EOD!AJ85</f>
        <v>58.61</v>
      </c>
      <c r="N85">
        <f t="shared" si="7"/>
        <v>216.11</v>
      </c>
      <c r="O85" s="113">
        <f t="shared" si="8"/>
        <v>9.9999999999909051E-3</v>
      </c>
      <c r="P85">
        <v>84.003886909444262</v>
      </c>
      <c r="Q85">
        <v>48.502244227476744</v>
      </c>
      <c r="R85">
        <v>5.0002313636573961</v>
      </c>
      <c r="S85">
        <v>20.000925454629584</v>
      </c>
      <c r="T85">
        <v>58.612712044791998</v>
      </c>
      <c r="U85" s="115">
        <f t="shared" si="9"/>
        <v>216.12</v>
      </c>
      <c r="V85" s="113">
        <f t="shared" si="10"/>
        <v>0</v>
      </c>
      <c r="Y85">
        <f>BAWANA!AW85+BAWANA!AX85</f>
        <v>26.94</v>
      </c>
      <c r="Z85">
        <f>BAWANA!BD85+BAWANA!BE85</f>
        <v>26.94</v>
      </c>
      <c r="AA85">
        <f>BAWANA!X85+BAWANA!Y85</f>
        <v>26.94</v>
      </c>
      <c r="AB85">
        <f>BAWANA!AE85+BAWANA!AF85</f>
        <v>26.94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216.12</v>
      </c>
      <c r="E86">
        <f>BAWANA!AM86</f>
        <v>0</v>
      </c>
      <c r="F86">
        <f t="shared" si="11"/>
        <v>256</v>
      </c>
      <c r="G86">
        <f t="shared" si="12"/>
        <v>216.12</v>
      </c>
      <c r="H86" s="113"/>
      <c r="I86">
        <f>BRPL_EOD!AI86+BRPL_EOD!AJ86</f>
        <v>84</v>
      </c>
      <c r="J86">
        <f>BYPL_EOD!AI86+BYPL_EOD!AJ86</f>
        <v>48.5</v>
      </c>
      <c r="K86">
        <f>MES_EOD!AI86+MES_EOD!AJ86</f>
        <v>5</v>
      </c>
      <c r="L86">
        <f>NDMC_EOD!AI86+NDMC_EOD!AJ86</f>
        <v>20</v>
      </c>
      <c r="M86">
        <f>TPDDL_EOD!AI86+TPDDL_EOD!AJ86</f>
        <v>58.61</v>
      </c>
      <c r="N86">
        <f t="shared" si="7"/>
        <v>216.11</v>
      </c>
      <c r="O86" s="113">
        <f t="shared" si="8"/>
        <v>9.9999999999909051E-3</v>
      </c>
      <c r="P86">
        <v>84.003886909444262</v>
      </c>
      <c r="Q86">
        <v>48.502244227476744</v>
      </c>
      <c r="R86">
        <v>5.0002313636573961</v>
      </c>
      <c r="S86">
        <v>20.000925454629584</v>
      </c>
      <c r="T86">
        <v>58.612712044791998</v>
      </c>
      <c r="U86" s="115">
        <f t="shared" si="9"/>
        <v>216.12</v>
      </c>
      <c r="V86" s="113">
        <f t="shared" si="10"/>
        <v>0</v>
      </c>
      <c r="Y86">
        <f>BAWANA!AW86+BAWANA!AX86</f>
        <v>26.94</v>
      </c>
      <c r="Z86">
        <f>BAWANA!BD86+BAWANA!BE86</f>
        <v>26.94</v>
      </c>
      <c r="AA86">
        <f>BAWANA!X86+BAWANA!Y86</f>
        <v>26.94</v>
      </c>
      <c r="AB86">
        <f>BAWANA!AE86+BAWANA!AF86</f>
        <v>26.94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216.12</v>
      </c>
      <c r="E87">
        <f>BAWANA!AM87</f>
        <v>0</v>
      </c>
      <c r="F87">
        <f t="shared" si="11"/>
        <v>256</v>
      </c>
      <c r="G87">
        <f t="shared" si="12"/>
        <v>216.12</v>
      </c>
      <c r="H87" s="113"/>
      <c r="I87">
        <f>BRPL_EOD!AI87+BRPL_EOD!AJ87</f>
        <v>84</v>
      </c>
      <c r="J87">
        <f>BYPL_EOD!AI87+BYPL_EOD!AJ87</f>
        <v>48.5</v>
      </c>
      <c r="K87">
        <f>MES_EOD!AI87+MES_EOD!AJ87</f>
        <v>5</v>
      </c>
      <c r="L87">
        <f>NDMC_EOD!AI87+NDMC_EOD!AJ87</f>
        <v>20</v>
      </c>
      <c r="M87">
        <f>TPDDL_EOD!AI87+TPDDL_EOD!AJ87</f>
        <v>58.61</v>
      </c>
      <c r="N87">
        <f t="shared" si="7"/>
        <v>216.11</v>
      </c>
      <c r="O87" s="113">
        <f t="shared" si="8"/>
        <v>9.9999999999909051E-3</v>
      </c>
      <c r="P87">
        <v>84.003886909444262</v>
      </c>
      <c r="Q87">
        <v>48.502244227476744</v>
      </c>
      <c r="R87">
        <v>5.0002313636573961</v>
      </c>
      <c r="S87">
        <v>20.000925454629584</v>
      </c>
      <c r="T87">
        <v>58.612712044791998</v>
      </c>
      <c r="U87" s="115">
        <f t="shared" si="9"/>
        <v>216.12</v>
      </c>
      <c r="V87" s="113">
        <f t="shared" si="10"/>
        <v>0</v>
      </c>
      <c r="Y87">
        <f>BAWANA!AW87+BAWANA!AX87</f>
        <v>26.94</v>
      </c>
      <c r="Z87">
        <f>BAWANA!BD87+BAWANA!BE87</f>
        <v>26.94</v>
      </c>
      <c r="AA87">
        <f>BAWANA!X87+BAWANA!Y87</f>
        <v>26.94</v>
      </c>
      <c r="AB87">
        <f>BAWANA!AE87+BAWANA!AF87</f>
        <v>26.94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216.12</v>
      </c>
      <c r="E88">
        <f>BAWANA!AM88</f>
        <v>0</v>
      </c>
      <c r="F88">
        <f t="shared" si="11"/>
        <v>256</v>
      </c>
      <c r="G88">
        <f t="shared" si="12"/>
        <v>216.12</v>
      </c>
      <c r="H88" s="113"/>
      <c r="I88">
        <f>BRPL_EOD!AI88+BRPL_EOD!AJ88</f>
        <v>84</v>
      </c>
      <c r="J88">
        <f>BYPL_EOD!AI88+BYPL_EOD!AJ88</f>
        <v>48.5</v>
      </c>
      <c r="K88">
        <f>MES_EOD!AI88+MES_EOD!AJ88</f>
        <v>5</v>
      </c>
      <c r="L88">
        <f>NDMC_EOD!AI88+NDMC_EOD!AJ88</f>
        <v>20</v>
      </c>
      <c r="M88">
        <f>TPDDL_EOD!AI88+TPDDL_EOD!AJ88</f>
        <v>58.61</v>
      </c>
      <c r="N88">
        <f t="shared" si="7"/>
        <v>216.11</v>
      </c>
      <c r="O88" s="113">
        <f t="shared" si="8"/>
        <v>9.9999999999909051E-3</v>
      </c>
      <c r="P88">
        <v>84.003886909444262</v>
      </c>
      <c r="Q88">
        <v>48.502244227476744</v>
      </c>
      <c r="R88">
        <v>5.0002313636573961</v>
      </c>
      <c r="S88">
        <v>20.000925454629584</v>
      </c>
      <c r="T88">
        <v>58.612712044791998</v>
      </c>
      <c r="U88" s="115">
        <f t="shared" si="9"/>
        <v>216.12</v>
      </c>
      <c r="V88" s="113">
        <f t="shared" si="10"/>
        <v>0</v>
      </c>
      <c r="Y88">
        <f>BAWANA!AW88+BAWANA!AX88</f>
        <v>26.94</v>
      </c>
      <c r="Z88">
        <f>BAWANA!BD88+BAWANA!BE88</f>
        <v>26.94</v>
      </c>
      <c r="AA88">
        <f>BAWANA!X88+BAWANA!Y88</f>
        <v>26.94</v>
      </c>
      <c r="AB88">
        <f>BAWANA!AE88+BAWANA!AF88</f>
        <v>26.94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216.12</v>
      </c>
      <c r="E89">
        <f>BAWANA!AM89</f>
        <v>0</v>
      </c>
      <c r="F89">
        <f t="shared" si="11"/>
        <v>256</v>
      </c>
      <c r="G89">
        <f t="shared" si="12"/>
        <v>216.12</v>
      </c>
      <c r="H89" s="113"/>
      <c r="I89">
        <f>BRPL_EOD!AI89+BRPL_EOD!AJ89</f>
        <v>84</v>
      </c>
      <c r="J89">
        <f>BYPL_EOD!AI89+BYPL_EOD!AJ89</f>
        <v>48.5</v>
      </c>
      <c r="K89">
        <f>MES_EOD!AI89+MES_EOD!AJ89</f>
        <v>5</v>
      </c>
      <c r="L89">
        <f>NDMC_EOD!AI89+NDMC_EOD!AJ89</f>
        <v>20</v>
      </c>
      <c r="M89">
        <f>TPDDL_EOD!AI89+TPDDL_EOD!AJ89</f>
        <v>58.61</v>
      </c>
      <c r="N89">
        <f t="shared" si="7"/>
        <v>216.11</v>
      </c>
      <c r="O89" s="113">
        <f t="shared" si="8"/>
        <v>9.9999999999909051E-3</v>
      </c>
      <c r="P89">
        <v>84.003886909444262</v>
      </c>
      <c r="Q89">
        <v>48.502244227476744</v>
      </c>
      <c r="R89">
        <v>5.0002313636573961</v>
      </c>
      <c r="S89">
        <v>20.000925454629584</v>
      </c>
      <c r="T89">
        <v>58.612712044791998</v>
      </c>
      <c r="U89" s="115">
        <f t="shared" si="9"/>
        <v>216.12</v>
      </c>
      <c r="V89" s="113">
        <f t="shared" si="10"/>
        <v>0</v>
      </c>
      <c r="Y89">
        <f>BAWANA!AW89+BAWANA!AX89</f>
        <v>26.94</v>
      </c>
      <c r="Z89">
        <f>BAWANA!BD89+BAWANA!BE89</f>
        <v>26.94</v>
      </c>
      <c r="AA89">
        <f>BAWANA!X89+BAWANA!Y89</f>
        <v>26.94</v>
      </c>
      <c r="AB89">
        <f>BAWANA!AE89+BAWANA!AF89</f>
        <v>26.94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216.12</v>
      </c>
      <c r="E90">
        <f>BAWANA!AM90</f>
        <v>0</v>
      </c>
      <c r="F90">
        <f t="shared" si="11"/>
        <v>256</v>
      </c>
      <c r="G90">
        <f t="shared" si="12"/>
        <v>216.12</v>
      </c>
      <c r="H90" s="113"/>
      <c r="I90">
        <f>BRPL_EOD!AI90+BRPL_EOD!AJ90</f>
        <v>84</v>
      </c>
      <c r="J90">
        <f>BYPL_EOD!AI90+BYPL_EOD!AJ90</f>
        <v>48.5</v>
      </c>
      <c r="K90">
        <f>MES_EOD!AI90+MES_EOD!AJ90</f>
        <v>5</v>
      </c>
      <c r="L90">
        <f>NDMC_EOD!AI90+NDMC_EOD!AJ90</f>
        <v>20</v>
      </c>
      <c r="M90">
        <f>TPDDL_EOD!AI90+TPDDL_EOD!AJ90</f>
        <v>58.61</v>
      </c>
      <c r="N90">
        <f t="shared" si="7"/>
        <v>216.11</v>
      </c>
      <c r="O90" s="113">
        <f t="shared" si="8"/>
        <v>9.9999999999909051E-3</v>
      </c>
      <c r="P90">
        <v>84.003886909444262</v>
      </c>
      <c r="Q90">
        <v>48.502244227476744</v>
      </c>
      <c r="R90">
        <v>5.0002313636573961</v>
      </c>
      <c r="S90">
        <v>20.000925454629584</v>
      </c>
      <c r="T90">
        <v>58.612712044791998</v>
      </c>
      <c r="U90" s="115">
        <f t="shared" si="9"/>
        <v>216.12</v>
      </c>
      <c r="V90" s="113">
        <f t="shared" si="10"/>
        <v>0</v>
      </c>
      <c r="Y90">
        <f>BAWANA!AW90+BAWANA!AX90</f>
        <v>26.94</v>
      </c>
      <c r="Z90">
        <f>BAWANA!BD90+BAWANA!BE90</f>
        <v>26.94</v>
      </c>
      <c r="AA90">
        <f>BAWANA!X90+BAWANA!Y90</f>
        <v>26.94</v>
      </c>
      <c r="AB90">
        <f>BAWANA!AE90+BAWANA!AF90</f>
        <v>26.94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216.12</v>
      </c>
      <c r="E91">
        <f>BAWANA!AM91</f>
        <v>0</v>
      </c>
      <c r="F91">
        <f t="shared" si="11"/>
        <v>256</v>
      </c>
      <c r="G91">
        <f t="shared" si="12"/>
        <v>216.12</v>
      </c>
      <c r="H91" s="113"/>
      <c r="I91">
        <f>BRPL_EOD!AI91+BRPL_EOD!AJ91</f>
        <v>84</v>
      </c>
      <c r="J91">
        <f>BYPL_EOD!AI91+BYPL_EOD!AJ91</f>
        <v>48.5</v>
      </c>
      <c r="K91">
        <f>MES_EOD!AI91+MES_EOD!AJ91</f>
        <v>5</v>
      </c>
      <c r="L91">
        <f>NDMC_EOD!AI91+NDMC_EOD!AJ91</f>
        <v>20</v>
      </c>
      <c r="M91">
        <f>TPDDL_EOD!AI91+TPDDL_EOD!AJ91</f>
        <v>58.61</v>
      </c>
      <c r="N91">
        <f t="shared" si="7"/>
        <v>216.11</v>
      </c>
      <c r="O91" s="113">
        <f t="shared" si="8"/>
        <v>9.9999999999909051E-3</v>
      </c>
      <c r="P91">
        <v>84.003886909444262</v>
      </c>
      <c r="Q91">
        <v>48.502244227476744</v>
      </c>
      <c r="R91">
        <v>5.0002313636573961</v>
      </c>
      <c r="S91">
        <v>20.000925454629584</v>
      </c>
      <c r="T91">
        <v>58.612712044791998</v>
      </c>
      <c r="U91" s="115">
        <f t="shared" si="9"/>
        <v>216.12</v>
      </c>
      <c r="V91" s="113">
        <f t="shared" si="10"/>
        <v>0</v>
      </c>
      <c r="Y91">
        <f>BAWANA!AW91+BAWANA!AX91</f>
        <v>26.94</v>
      </c>
      <c r="Z91">
        <f>BAWANA!BD91+BAWANA!BE91</f>
        <v>26.94</v>
      </c>
      <c r="AA91">
        <f>BAWANA!X91+BAWANA!Y91</f>
        <v>26.94</v>
      </c>
      <c r="AB91">
        <f>BAWANA!AE91+BAWANA!AF91</f>
        <v>26.94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216.12</v>
      </c>
      <c r="E92">
        <f>BAWANA!AM92</f>
        <v>0</v>
      </c>
      <c r="F92">
        <f t="shared" si="11"/>
        <v>256</v>
      </c>
      <c r="G92">
        <f t="shared" si="12"/>
        <v>216.12</v>
      </c>
      <c r="H92" s="113"/>
      <c r="I92">
        <f>BRPL_EOD!AI92+BRPL_EOD!AJ92</f>
        <v>84</v>
      </c>
      <c r="J92">
        <f>BYPL_EOD!AI92+BYPL_EOD!AJ92</f>
        <v>48.5</v>
      </c>
      <c r="K92">
        <f>MES_EOD!AI92+MES_EOD!AJ92</f>
        <v>5</v>
      </c>
      <c r="L92">
        <f>NDMC_EOD!AI92+NDMC_EOD!AJ92</f>
        <v>20</v>
      </c>
      <c r="M92">
        <f>TPDDL_EOD!AI92+TPDDL_EOD!AJ92</f>
        <v>58.61</v>
      </c>
      <c r="N92">
        <f t="shared" si="7"/>
        <v>216.11</v>
      </c>
      <c r="O92" s="113">
        <f t="shared" si="8"/>
        <v>9.9999999999909051E-3</v>
      </c>
      <c r="P92">
        <v>84.003886909444262</v>
      </c>
      <c r="Q92">
        <v>48.502244227476744</v>
      </c>
      <c r="R92">
        <v>5.0002313636573961</v>
      </c>
      <c r="S92">
        <v>20.000925454629584</v>
      </c>
      <c r="T92">
        <v>58.612712044791998</v>
      </c>
      <c r="U92" s="115">
        <f t="shared" si="9"/>
        <v>216.12</v>
      </c>
      <c r="V92" s="113">
        <f t="shared" si="10"/>
        <v>0</v>
      </c>
      <c r="Y92">
        <f>BAWANA!AW92+BAWANA!AX92</f>
        <v>26.94</v>
      </c>
      <c r="Z92">
        <f>BAWANA!BD92+BAWANA!BE92</f>
        <v>26.94</v>
      </c>
      <c r="AA92">
        <f>BAWANA!X92+BAWANA!Y92</f>
        <v>26.94</v>
      </c>
      <c r="AB92">
        <f>BAWANA!AE92+BAWANA!AF92</f>
        <v>26.94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216.12</v>
      </c>
      <c r="E93">
        <f>BAWANA!AM93</f>
        <v>0</v>
      </c>
      <c r="F93">
        <f t="shared" si="11"/>
        <v>256</v>
      </c>
      <c r="G93">
        <f t="shared" si="12"/>
        <v>216.12</v>
      </c>
      <c r="H93" s="113"/>
      <c r="I93">
        <f>BRPL_EOD!AI93+BRPL_EOD!AJ93</f>
        <v>84</v>
      </c>
      <c r="J93">
        <f>BYPL_EOD!AI93+BYPL_EOD!AJ93</f>
        <v>48.5</v>
      </c>
      <c r="K93">
        <f>MES_EOD!AI93+MES_EOD!AJ93</f>
        <v>5</v>
      </c>
      <c r="L93">
        <f>NDMC_EOD!AI93+NDMC_EOD!AJ93</f>
        <v>20</v>
      </c>
      <c r="M93">
        <f>TPDDL_EOD!AI93+TPDDL_EOD!AJ93</f>
        <v>58.61</v>
      </c>
      <c r="N93">
        <f t="shared" si="7"/>
        <v>216.11</v>
      </c>
      <c r="O93" s="113">
        <f t="shared" si="8"/>
        <v>9.9999999999909051E-3</v>
      </c>
      <c r="P93">
        <v>84.003886909444262</v>
      </c>
      <c r="Q93">
        <v>48.502244227476744</v>
      </c>
      <c r="R93">
        <v>5.0002313636573961</v>
      </c>
      <c r="S93">
        <v>20.000925454629584</v>
      </c>
      <c r="T93">
        <v>58.612712044791998</v>
      </c>
      <c r="U93" s="115">
        <f t="shared" si="9"/>
        <v>216.12</v>
      </c>
      <c r="V93" s="113">
        <f t="shared" si="10"/>
        <v>0</v>
      </c>
      <c r="Y93">
        <f>BAWANA!AW93+BAWANA!AX93</f>
        <v>26.94</v>
      </c>
      <c r="Z93">
        <f>BAWANA!BD93+BAWANA!BE93</f>
        <v>26.94</v>
      </c>
      <c r="AA93">
        <f>BAWANA!X93+BAWANA!Y93</f>
        <v>26.94</v>
      </c>
      <c r="AB93">
        <f>BAWANA!AE93+BAWANA!AF93</f>
        <v>26.94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216.12</v>
      </c>
      <c r="E94">
        <f>BAWANA!AM94</f>
        <v>0</v>
      </c>
      <c r="F94">
        <f t="shared" si="11"/>
        <v>256</v>
      </c>
      <c r="G94">
        <f t="shared" si="12"/>
        <v>216.12</v>
      </c>
      <c r="H94" s="113"/>
      <c r="I94">
        <f>BRPL_EOD!AI94+BRPL_EOD!AJ94</f>
        <v>84</v>
      </c>
      <c r="J94">
        <f>BYPL_EOD!AI94+BYPL_EOD!AJ94</f>
        <v>48.5</v>
      </c>
      <c r="K94">
        <f>MES_EOD!AI94+MES_EOD!AJ94</f>
        <v>5</v>
      </c>
      <c r="L94">
        <f>NDMC_EOD!AI94+NDMC_EOD!AJ94</f>
        <v>20</v>
      </c>
      <c r="M94">
        <f>TPDDL_EOD!AI94+TPDDL_EOD!AJ94</f>
        <v>58.61</v>
      </c>
      <c r="N94">
        <f t="shared" si="7"/>
        <v>216.11</v>
      </c>
      <c r="O94" s="113">
        <f t="shared" si="8"/>
        <v>9.9999999999909051E-3</v>
      </c>
      <c r="P94">
        <v>84.003886909444262</v>
      </c>
      <c r="Q94">
        <v>48.502244227476744</v>
      </c>
      <c r="R94">
        <v>5.0002313636573961</v>
      </c>
      <c r="S94">
        <v>20.000925454629584</v>
      </c>
      <c r="T94">
        <v>58.612712044791998</v>
      </c>
      <c r="U94" s="115">
        <f t="shared" si="9"/>
        <v>216.12</v>
      </c>
      <c r="V94" s="113">
        <f t="shared" si="10"/>
        <v>0</v>
      </c>
      <c r="Y94">
        <f>BAWANA!AW94+BAWANA!AX94</f>
        <v>26.94</v>
      </c>
      <c r="Z94">
        <f>BAWANA!BD94+BAWANA!BE94</f>
        <v>26.94</v>
      </c>
      <c r="AA94">
        <f>BAWANA!X94+BAWANA!Y94</f>
        <v>26.94</v>
      </c>
      <c r="AB94">
        <f>BAWANA!AE94+BAWANA!AF94</f>
        <v>26.94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216.12</v>
      </c>
      <c r="E95">
        <f>BAWANA!AM95</f>
        <v>0</v>
      </c>
      <c r="F95">
        <f t="shared" si="11"/>
        <v>256</v>
      </c>
      <c r="G95">
        <f t="shared" si="12"/>
        <v>216.12</v>
      </c>
      <c r="H95" s="113"/>
      <c r="I95">
        <f>BRPL_EOD!AI95+BRPL_EOD!AJ95</f>
        <v>84</v>
      </c>
      <c r="J95">
        <f>BYPL_EOD!AI95+BYPL_EOD!AJ95</f>
        <v>48.5</v>
      </c>
      <c r="K95">
        <f>MES_EOD!AI95+MES_EOD!AJ95</f>
        <v>5</v>
      </c>
      <c r="L95">
        <f>NDMC_EOD!AI95+NDMC_EOD!AJ95</f>
        <v>20</v>
      </c>
      <c r="M95">
        <f>TPDDL_EOD!AI95+TPDDL_EOD!AJ95</f>
        <v>58.61</v>
      </c>
      <c r="N95">
        <f t="shared" si="7"/>
        <v>216.11</v>
      </c>
      <c r="O95" s="113">
        <f t="shared" si="8"/>
        <v>9.9999999999909051E-3</v>
      </c>
      <c r="P95">
        <v>84.003886909444262</v>
      </c>
      <c r="Q95">
        <v>48.502244227476744</v>
      </c>
      <c r="R95">
        <v>5.0002313636573961</v>
      </c>
      <c r="S95">
        <v>20.000925454629584</v>
      </c>
      <c r="T95">
        <v>58.612712044791998</v>
      </c>
      <c r="U95" s="115">
        <f t="shared" si="9"/>
        <v>216.12</v>
      </c>
      <c r="V95" s="113">
        <f t="shared" si="10"/>
        <v>0</v>
      </c>
      <c r="Y95">
        <f>BAWANA!AW95+BAWANA!AX95</f>
        <v>26.94</v>
      </c>
      <c r="Z95">
        <f>BAWANA!BD95+BAWANA!BE95</f>
        <v>26.94</v>
      </c>
      <c r="AA95">
        <f>BAWANA!X95+BAWANA!Y95</f>
        <v>26.94</v>
      </c>
      <c r="AB95">
        <f>BAWANA!AE95+BAWANA!AF95</f>
        <v>26.94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216.12</v>
      </c>
      <c r="E96">
        <f>BAWANA!AM96</f>
        <v>0</v>
      </c>
      <c r="F96">
        <f t="shared" si="11"/>
        <v>256</v>
      </c>
      <c r="G96">
        <f t="shared" si="12"/>
        <v>216.12</v>
      </c>
      <c r="H96" s="113"/>
      <c r="I96">
        <f>BRPL_EOD!AI96+BRPL_EOD!AJ96</f>
        <v>84</v>
      </c>
      <c r="J96">
        <f>BYPL_EOD!AI96+BYPL_EOD!AJ96</f>
        <v>48.5</v>
      </c>
      <c r="K96">
        <f>MES_EOD!AI96+MES_EOD!AJ96</f>
        <v>5</v>
      </c>
      <c r="L96">
        <f>NDMC_EOD!AI96+NDMC_EOD!AJ96</f>
        <v>20</v>
      </c>
      <c r="M96">
        <f>TPDDL_EOD!AI96+TPDDL_EOD!AJ96</f>
        <v>58.61</v>
      </c>
      <c r="N96">
        <f t="shared" si="7"/>
        <v>216.11</v>
      </c>
      <c r="O96" s="113">
        <f t="shared" si="8"/>
        <v>9.9999999999909051E-3</v>
      </c>
      <c r="P96">
        <v>84.003886909444262</v>
      </c>
      <c r="Q96">
        <v>48.502244227476744</v>
      </c>
      <c r="R96">
        <v>5.0002313636573961</v>
      </c>
      <c r="S96">
        <v>20.000925454629584</v>
      </c>
      <c r="T96">
        <v>58.612712044791998</v>
      </c>
      <c r="U96" s="115">
        <f t="shared" si="9"/>
        <v>216.12</v>
      </c>
      <c r="V96" s="113">
        <f t="shared" si="10"/>
        <v>0</v>
      </c>
      <c r="Y96">
        <f>BAWANA!AW96+BAWANA!AX96</f>
        <v>26.94</v>
      </c>
      <c r="Z96">
        <f>BAWANA!BD96+BAWANA!BE96</f>
        <v>26.94</v>
      </c>
      <c r="AA96">
        <f>BAWANA!X96+BAWANA!Y96</f>
        <v>26.94</v>
      </c>
      <c r="AB96">
        <f>BAWANA!AE96+BAWANA!AF96</f>
        <v>26.94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216.12</v>
      </c>
      <c r="E97">
        <f>BAWANA!AM97</f>
        <v>0</v>
      </c>
      <c r="F97">
        <f t="shared" si="11"/>
        <v>256</v>
      </c>
      <c r="G97">
        <f t="shared" si="12"/>
        <v>216.12</v>
      </c>
      <c r="H97" s="113"/>
      <c r="I97">
        <f>BRPL_EOD!AI97+BRPL_EOD!AJ97</f>
        <v>84</v>
      </c>
      <c r="J97">
        <f>BYPL_EOD!AI97+BYPL_EOD!AJ97</f>
        <v>48.5</v>
      </c>
      <c r="K97">
        <f>MES_EOD!AI97+MES_EOD!AJ97</f>
        <v>5</v>
      </c>
      <c r="L97">
        <f>NDMC_EOD!AI97+NDMC_EOD!AJ97</f>
        <v>20</v>
      </c>
      <c r="M97">
        <f>TPDDL_EOD!AI97+TPDDL_EOD!AJ97</f>
        <v>58.61</v>
      </c>
      <c r="N97">
        <f t="shared" si="7"/>
        <v>216.11</v>
      </c>
      <c r="O97" s="113">
        <f t="shared" si="8"/>
        <v>9.9999999999909051E-3</v>
      </c>
      <c r="P97">
        <v>84.003886909444262</v>
      </c>
      <c r="Q97">
        <v>48.502244227476744</v>
      </c>
      <c r="R97">
        <v>5.0002313636573961</v>
      </c>
      <c r="S97">
        <v>20.000925454629584</v>
      </c>
      <c r="T97">
        <v>58.612712044791998</v>
      </c>
      <c r="U97" s="115">
        <f t="shared" si="9"/>
        <v>216.12</v>
      </c>
      <c r="V97" s="113">
        <f t="shared" si="10"/>
        <v>0</v>
      </c>
      <c r="Y97">
        <f>BAWANA!AW97+BAWANA!AX97</f>
        <v>26.94</v>
      </c>
      <c r="Z97">
        <f>BAWANA!BD97+BAWANA!BE97</f>
        <v>26.94</v>
      </c>
      <c r="AA97">
        <f>BAWANA!X97+BAWANA!Y97</f>
        <v>26.94</v>
      </c>
      <c r="AB97">
        <f>BAWANA!AE97+BAWANA!AF97</f>
        <v>26.94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216.12</v>
      </c>
      <c r="E98">
        <f>BAWANA!AM98</f>
        <v>0</v>
      </c>
      <c r="F98">
        <f t="shared" si="11"/>
        <v>256</v>
      </c>
      <c r="G98">
        <f t="shared" si="12"/>
        <v>216.12</v>
      </c>
      <c r="H98" s="113"/>
      <c r="I98">
        <f>BRPL_EOD!AI98+BRPL_EOD!AJ98</f>
        <v>84</v>
      </c>
      <c r="J98">
        <f>BYPL_EOD!AI98+BYPL_EOD!AJ98</f>
        <v>48.5</v>
      </c>
      <c r="K98">
        <f>MES_EOD!AI98+MES_EOD!AJ98</f>
        <v>5</v>
      </c>
      <c r="L98">
        <f>NDMC_EOD!AI98+NDMC_EOD!AJ98</f>
        <v>20</v>
      </c>
      <c r="M98">
        <f>TPDDL_EOD!AI98+TPDDL_EOD!AJ98</f>
        <v>58.61</v>
      </c>
      <c r="N98">
        <f t="shared" si="7"/>
        <v>216.11</v>
      </c>
      <c r="O98" s="113">
        <f t="shared" si="8"/>
        <v>9.9999999999909051E-3</v>
      </c>
      <c r="P98">
        <v>84.003886909444262</v>
      </c>
      <c r="Q98">
        <v>48.502244227476744</v>
      </c>
      <c r="R98">
        <v>5.0002313636573961</v>
      </c>
      <c r="S98">
        <v>20.000925454629584</v>
      </c>
      <c r="T98">
        <v>58.612712044791998</v>
      </c>
      <c r="U98" s="115">
        <f t="shared" si="9"/>
        <v>216.12</v>
      </c>
      <c r="V98" s="113">
        <f t="shared" si="10"/>
        <v>0</v>
      </c>
      <c r="Y98">
        <f>BAWANA!AW98+BAWANA!AX98</f>
        <v>26.94</v>
      </c>
      <c r="Z98">
        <f>BAWANA!BD98+BAWANA!BE98</f>
        <v>26.94</v>
      </c>
      <c r="AA98">
        <f>BAWANA!X98+BAWANA!Y98</f>
        <v>26.94</v>
      </c>
      <c r="AB98">
        <f>BAWANA!AE98+BAWANA!AF98</f>
        <v>26.94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5.2503904999999937</v>
      </c>
      <c r="E99" s="115">
        <f t="shared" si="14"/>
        <v>0</v>
      </c>
      <c r="F99" s="115">
        <f t="shared" si="14"/>
        <v>6.1440000000000001</v>
      </c>
      <c r="G99" s="115">
        <f t="shared" si="14"/>
        <v>5.2503904999999937</v>
      </c>
      <c r="H99" s="115"/>
      <c r="I99" s="115">
        <f t="shared" si="14"/>
        <v>2.0258350000000003</v>
      </c>
      <c r="J99" s="115">
        <f t="shared" si="14"/>
        <v>1.202195000000001</v>
      </c>
      <c r="K99" s="115">
        <f t="shared" si="14"/>
        <v>0.11997749999999999</v>
      </c>
      <c r="L99" s="115">
        <f t="shared" si="14"/>
        <v>0.47866750000000002</v>
      </c>
      <c r="M99" s="115">
        <f t="shared" si="14"/>
        <v>1.4237474999999982</v>
      </c>
      <c r="N99" s="115">
        <f t="shared" si="14"/>
        <v>5.2504225000000035</v>
      </c>
      <c r="O99" s="115">
        <f t="shared" si="14"/>
        <v>-3.2000000000067531E-5</v>
      </c>
      <c r="P99" s="115">
        <f t="shared" si="14"/>
        <v>2.02582333178171</v>
      </c>
      <c r="Q99" s="115">
        <f t="shared" si="14"/>
        <v>1.2021871126065653</v>
      </c>
      <c r="R99" s="115">
        <f t="shared" si="14"/>
        <v>0.11997679708537351</v>
      </c>
      <c r="S99" s="115">
        <f t="shared" si="14"/>
        <v>0.47866463185771208</v>
      </c>
      <c r="T99" s="115">
        <f t="shared" si="14"/>
        <v>1.4237386266686363</v>
      </c>
      <c r="U99" s="115">
        <f t="shared" si="14"/>
        <v>5.2503904999999937</v>
      </c>
      <c r="V99" s="115">
        <f t="shared" si="10"/>
        <v>0</v>
      </c>
      <c r="Y99" s="115">
        <f>SUM(Y3:Y98)/4000</f>
        <v>0.65680250000000051</v>
      </c>
      <c r="Z99" s="115">
        <f t="shared" ref="Z99:AD99" si="15">SUM(Z3:Z98)/4000</f>
        <v>0.65517750000000052</v>
      </c>
      <c r="AA99" s="115">
        <f t="shared" si="15"/>
        <v>0.65680250000000051</v>
      </c>
      <c r="AB99" s="115">
        <f t="shared" si="15"/>
        <v>0.65517750000000052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700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560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700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560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700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560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700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560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700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560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700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560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700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560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700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560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700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560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700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560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700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560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700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560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700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560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700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560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700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560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700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560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700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560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700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560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700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560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700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560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700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560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700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560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700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560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700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560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700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560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700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560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700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560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700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560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700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560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700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560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700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560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700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560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700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560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700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560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700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560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700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560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690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552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690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552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690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552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690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552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690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552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690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552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690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552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690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552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690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552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690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552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690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552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690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552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670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536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670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536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670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536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670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536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670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536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670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536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670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536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670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536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670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536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670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536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670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536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670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536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670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536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670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536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670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536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670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536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670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536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670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536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670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536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670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536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670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536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670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536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670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536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670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536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680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544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680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544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680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544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680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544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680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544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680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544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680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544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680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544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680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544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680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544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680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544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680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544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680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544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680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544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680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544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680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544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680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544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680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544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680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544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680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544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680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544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680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544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680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544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680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544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16.47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13.176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43.99</v>
      </c>
      <c r="E3">
        <v>0</v>
      </c>
      <c r="F3">
        <v>0</v>
      </c>
      <c r="G3">
        <v>70.81</v>
      </c>
      <c r="H3">
        <v>0</v>
      </c>
      <c r="I3">
        <v>0</v>
      </c>
      <c r="J3">
        <v>59.73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19.98</v>
      </c>
      <c r="R3">
        <v>42.39</v>
      </c>
      <c r="S3">
        <v>26.4</v>
      </c>
      <c r="T3">
        <v>0</v>
      </c>
      <c r="U3">
        <v>418.77</v>
      </c>
      <c r="V3">
        <v>20.8</v>
      </c>
      <c r="W3">
        <v>45.53</v>
      </c>
      <c r="X3">
        <v>148.30000000000001</v>
      </c>
      <c r="Y3">
        <v>0</v>
      </c>
      <c r="Z3">
        <v>0</v>
      </c>
      <c r="AA3">
        <v>0</v>
      </c>
      <c r="AB3">
        <v>13.17</v>
      </c>
      <c r="AC3">
        <v>0</v>
      </c>
      <c r="AD3">
        <v>0</v>
      </c>
      <c r="AE3">
        <v>0</v>
      </c>
      <c r="AF3">
        <v>8.8699999999999992</v>
      </c>
      <c r="AG3">
        <v>20.29</v>
      </c>
      <c r="AH3">
        <v>0</v>
      </c>
      <c r="AI3">
        <v>0</v>
      </c>
      <c r="AJ3">
        <v>0</v>
      </c>
      <c r="AK3">
        <v>25.76</v>
      </c>
      <c r="AL3">
        <v>55.77</v>
      </c>
      <c r="AM3">
        <v>15.81</v>
      </c>
      <c r="AN3">
        <v>0.71</v>
      </c>
      <c r="AO3">
        <v>0</v>
      </c>
      <c r="AP3">
        <v>5.76</v>
      </c>
      <c r="AQ3">
        <v>0</v>
      </c>
      <c r="AR3">
        <v>20.97</v>
      </c>
      <c r="AS3">
        <v>24.21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2638.420000000001</v>
      </c>
    </row>
    <row r="4" spans="1:121">
      <c r="A4" t="s">
        <v>46</v>
      </c>
      <c r="B4">
        <v>0</v>
      </c>
      <c r="C4">
        <v>0</v>
      </c>
      <c r="D4">
        <v>43.99</v>
      </c>
      <c r="E4">
        <v>0</v>
      </c>
      <c r="F4">
        <v>0</v>
      </c>
      <c r="G4">
        <v>70.81</v>
      </c>
      <c r="H4">
        <v>0</v>
      </c>
      <c r="I4">
        <v>0</v>
      </c>
      <c r="J4">
        <v>59.73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19.98</v>
      </c>
      <c r="R4">
        <v>42.39</v>
      </c>
      <c r="S4">
        <v>26.4</v>
      </c>
      <c r="T4">
        <v>0</v>
      </c>
      <c r="U4">
        <v>418.77</v>
      </c>
      <c r="V4">
        <v>20.8</v>
      </c>
      <c r="W4">
        <v>45.53</v>
      </c>
      <c r="X4">
        <v>148.30000000000001</v>
      </c>
      <c r="Y4">
        <v>0</v>
      </c>
      <c r="Z4">
        <v>0</v>
      </c>
      <c r="AA4">
        <v>0</v>
      </c>
      <c r="AB4">
        <v>13.17</v>
      </c>
      <c r="AC4">
        <v>9.68</v>
      </c>
      <c r="AD4">
        <v>0</v>
      </c>
      <c r="AE4">
        <v>0</v>
      </c>
      <c r="AF4">
        <v>8.8699999999999992</v>
      </c>
      <c r="AG4">
        <v>20.29</v>
      </c>
      <c r="AH4">
        <v>0</v>
      </c>
      <c r="AI4">
        <v>0</v>
      </c>
      <c r="AJ4">
        <v>0</v>
      </c>
      <c r="AK4">
        <v>25.76</v>
      </c>
      <c r="AL4">
        <v>55.77</v>
      </c>
      <c r="AM4">
        <v>15.81</v>
      </c>
      <c r="AN4">
        <v>0.71</v>
      </c>
      <c r="AO4">
        <v>0</v>
      </c>
      <c r="AP4">
        <v>5.76</v>
      </c>
      <c r="AQ4">
        <v>0</v>
      </c>
      <c r="AR4">
        <v>20.97</v>
      </c>
      <c r="AS4">
        <v>24.21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2648.1000000000008</v>
      </c>
    </row>
    <row r="5" spans="1:121">
      <c r="A5" t="s">
        <v>47</v>
      </c>
      <c r="B5">
        <v>0</v>
      </c>
      <c r="C5">
        <v>0</v>
      </c>
      <c r="D5">
        <v>44.21</v>
      </c>
      <c r="E5">
        <v>0</v>
      </c>
      <c r="F5">
        <v>0</v>
      </c>
      <c r="G5">
        <v>70.81</v>
      </c>
      <c r="H5">
        <v>0</v>
      </c>
      <c r="I5">
        <v>0</v>
      </c>
      <c r="J5">
        <v>59.73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19.98</v>
      </c>
      <c r="R5">
        <v>42.39</v>
      </c>
      <c r="S5">
        <v>26.4</v>
      </c>
      <c r="T5">
        <v>0</v>
      </c>
      <c r="U5">
        <v>418.77</v>
      </c>
      <c r="V5">
        <v>20.8</v>
      </c>
      <c r="W5">
        <v>45.53</v>
      </c>
      <c r="X5">
        <v>148.30000000000001</v>
      </c>
      <c r="Y5">
        <v>0</v>
      </c>
      <c r="Z5">
        <v>0</v>
      </c>
      <c r="AA5">
        <v>0</v>
      </c>
      <c r="AB5">
        <v>13.17</v>
      </c>
      <c r="AC5">
        <v>9.68</v>
      </c>
      <c r="AD5">
        <v>0</v>
      </c>
      <c r="AE5">
        <v>0</v>
      </c>
      <c r="AF5">
        <v>8.8699999999999992</v>
      </c>
      <c r="AG5">
        <v>20.29</v>
      </c>
      <c r="AH5">
        <v>0</v>
      </c>
      <c r="AI5">
        <v>0</v>
      </c>
      <c r="AJ5">
        <v>0</v>
      </c>
      <c r="AK5">
        <v>25.76</v>
      </c>
      <c r="AL5">
        <v>55.77</v>
      </c>
      <c r="AM5">
        <v>16.53</v>
      </c>
      <c r="AN5">
        <v>0.71</v>
      </c>
      <c r="AO5">
        <v>0</v>
      </c>
      <c r="AP5">
        <v>5.76</v>
      </c>
      <c r="AQ5">
        <v>0</v>
      </c>
      <c r="AR5">
        <v>33.119999999999997</v>
      </c>
      <c r="AS5">
        <v>24.21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2661.1900000000014</v>
      </c>
    </row>
    <row r="6" spans="1:121">
      <c r="A6" t="s">
        <v>48</v>
      </c>
      <c r="B6">
        <v>0</v>
      </c>
      <c r="C6">
        <v>0</v>
      </c>
      <c r="D6">
        <v>44.21</v>
      </c>
      <c r="E6">
        <v>0</v>
      </c>
      <c r="F6">
        <v>0</v>
      </c>
      <c r="G6">
        <v>70.81</v>
      </c>
      <c r="H6">
        <v>0</v>
      </c>
      <c r="I6">
        <v>0</v>
      </c>
      <c r="J6">
        <v>59.73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19.98</v>
      </c>
      <c r="R6">
        <v>42.39</v>
      </c>
      <c r="S6">
        <v>26.4</v>
      </c>
      <c r="T6">
        <v>0</v>
      </c>
      <c r="U6">
        <v>418.77</v>
      </c>
      <c r="V6">
        <v>20.8</v>
      </c>
      <c r="W6">
        <v>45.53</v>
      </c>
      <c r="X6">
        <v>148.30000000000001</v>
      </c>
      <c r="Y6">
        <v>0</v>
      </c>
      <c r="Z6">
        <v>0</v>
      </c>
      <c r="AA6">
        <v>0</v>
      </c>
      <c r="AB6">
        <v>13.17</v>
      </c>
      <c r="AC6">
        <v>9.68</v>
      </c>
      <c r="AD6">
        <v>0</v>
      </c>
      <c r="AE6">
        <v>0</v>
      </c>
      <c r="AF6">
        <v>8.8699999999999992</v>
      </c>
      <c r="AG6">
        <v>20.29</v>
      </c>
      <c r="AH6">
        <v>0</v>
      </c>
      <c r="AI6">
        <v>0</v>
      </c>
      <c r="AJ6">
        <v>0</v>
      </c>
      <c r="AK6">
        <v>25.76</v>
      </c>
      <c r="AL6">
        <v>55.77</v>
      </c>
      <c r="AM6">
        <v>16.53</v>
      </c>
      <c r="AN6">
        <v>0.71</v>
      </c>
      <c r="AO6">
        <v>0</v>
      </c>
      <c r="AP6">
        <v>5.76</v>
      </c>
      <c r="AQ6">
        <v>0</v>
      </c>
      <c r="AR6">
        <v>33.119999999999997</v>
      </c>
      <c r="AS6">
        <v>24.21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2661.1900000000014</v>
      </c>
    </row>
    <row r="7" spans="1:121">
      <c r="A7" t="s">
        <v>49</v>
      </c>
      <c r="B7">
        <v>0</v>
      </c>
      <c r="C7">
        <v>0</v>
      </c>
      <c r="D7">
        <v>44.21</v>
      </c>
      <c r="E7">
        <v>0</v>
      </c>
      <c r="F7">
        <v>0</v>
      </c>
      <c r="G7">
        <v>70.81</v>
      </c>
      <c r="H7">
        <v>0</v>
      </c>
      <c r="I7">
        <v>0</v>
      </c>
      <c r="J7">
        <v>59.73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19.98</v>
      </c>
      <c r="R7">
        <v>42.39</v>
      </c>
      <c r="S7">
        <v>26.4</v>
      </c>
      <c r="T7">
        <v>0</v>
      </c>
      <c r="U7">
        <v>418.77</v>
      </c>
      <c r="V7">
        <v>20.8</v>
      </c>
      <c r="W7">
        <v>45.53</v>
      </c>
      <c r="X7">
        <v>148.30000000000001</v>
      </c>
      <c r="Y7">
        <v>0</v>
      </c>
      <c r="Z7">
        <v>0</v>
      </c>
      <c r="AA7">
        <v>0</v>
      </c>
      <c r="AB7">
        <v>13.17</v>
      </c>
      <c r="AC7">
        <v>9.68</v>
      </c>
      <c r="AD7">
        <v>0</v>
      </c>
      <c r="AE7">
        <v>0</v>
      </c>
      <c r="AF7">
        <v>8.8699999999999992</v>
      </c>
      <c r="AG7">
        <v>20.29</v>
      </c>
      <c r="AH7">
        <v>0</v>
      </c>
      <c r="AI7">
        <v>0</v>
      </c>
      <c r="AJ7">
        <v>0</v>
      </c>
      <c r="AK7">
        <v>25.76</v>
      </c>
      <c r="AL7">
        <v>55.77</v>
      </c>
      <c r="AM7">
        <v>16.53</v>
      </c>
      <c r="AN7">
        <v>0.71</v>
      </c>
      <c r="AO7">
        <v>0</v>
      </c>
      <c r="AP7">
        <v>5.76</v>
      </c>
      <c r="AQ7">
        <v>0</v>
      </c>
      <c r="AR7">
        <v>33.119999999999997</v>
      </c>
      <c r="AS7">
        <v>24.21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2661.1900000000014</v>
      </c>
    </row>
    <row r="8" spans="1:121">
      <c r="A8" t="s">
        <v>50</v>
      </c>
      <c r="B8">
        <v>0</v>
      </c>
      <c r="C8">
        <v>0</v>
      </c>
      <c r="D8">
        <v>44.21</v>
      </c>
      <c r="E8">
        <v>0</v>
      </c>
      <c r="F8">
        <v>0</v>
      </c>
      <c r="G8">
        <v>70.81</v>
      </c>
      <c r="H8">
        <v>0</v>
      </c>
      <c r="I8">
        <v>0</v>
      </c>
      <c r="J8">
        <v>59.73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19.98</v>
      </c>
      <c r="R8">
        <v>42.39</v>
      </c>
      <c r="S8">
        <v>26.4</v>
      </c>
      <c r="T8">
        <v>0</v>
      </c>
      <c r="U8">
        <v>418.77</v>
      </c>
      <c r="V8">
        <v>20.8</v>
      </c>
      <c r="W8">
        <v>45.53</v>
      </c>
      <c r="X8">
        <v>148.30000000000001</v>
      </c>
      <c r="Y8">
        <v>0</v>
      </c>
      <c r="Z8">
        <v>0</v>
      </c>
      <c r="AA8">
        <v>0</v>
      </c>
      <c r="AB8">
        <v>13.17</v>
      </c>
      <c r="AC8">
        <v>9.68</v>
      </c>
      <c r="AD8">
        <v>0</v>
      </c>
      <c r="AE8">
        <v>0</v>
      </c>
      <c r="AF8">
        <v>8.8699999999999992</v>
      </c>
      <c r="AG8">
        <v>20.29</v>
      </c>
      <c r="AH8">
        <v>0</v>
      </c>
      <c r="AI8">
        <v>0</v>
      </c>
      <c r="AJ8">
        <v>0</v>
      </c>
      <c r="AK8">
        <v>25.76</v>
      </c>
      <c r="AL8">
        <v>55.77</v>
      </c>
      <c r="AM8">
        <v>16.53</v>
      </c>
      <c r="AN8">
        <v>0.71</v>
      </c>
      <c r="AO8">
        <v>0</v>
      </c>
      <c r="AP8">
        <v>5.76</v>
      </c>
      <c r="AQ8">
        <v>0</v>
      </c>
      <c r="AR8">
        <v>20.97</v>
      </c>
      <c r="AS8">
        <v>24.21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2649.0400000000013</v>
      </c>
    </row>
    <row r="9" spans="1:121">
      <c r="A9" t="s">
        <v>51</v>
      </c>
      <c r="B9">
        <v>0</v>
      </c>
      <c r="C9">
        <v>0</v>
      </c>
      <c r="D9">
        <v>44.21</v>
      </c>
      <c r="E9">
        <v>0</v>
      </c>
      <c r="F9">
        <v>0</v>
      </c>
      <c r="G9">
        <v>70.81</v>
      </c>
      <c r="H9">
        <v>0</v>
      </c>
      <c r="I9">
        <v>0</v>
      </c>
      <c r="J9">
        <v>59.73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19.98</v>
      </c>
      <c r="R9">
        <v>42.39</v>
      </c>
      <c r="S9">
        <v>26.4</v>
      </c>
      <c r="T9">
        <v>0</v>
      </c>
      <c r="U9">
        <v>418.77</v>
      </c>
      <c r="V9">
        <v>20.8</v>
      </c>
      <c r="W9">
        <v>45.53</v>
      </c>
      <c r="X9">
        <v>148.30000000000001</v>
      </c>
      <c r="Y9">
        <v>0</v>
      </c>
      <c r="Z9">
        <v>0</v>
      </c>
      <c r="AA9">
        <v>0</v>
      </c>
      <c r="AB9">
        <v>13.17</v>
      </c>
      <c r="AC9">
        <v>9.68</v>
      </c>
      <c r="AD9">
        <v>0</v>
      </c>
      <c r="AE9">
        <v>0</v>
      </c>
      <c r="AF9">
        <v>8.8699999999999992</v>
      </c>
      <c r="AG9">
        <v>20.29</v>
      </c>
      <c r="AH9">
        <v>0</v>
      </c>
      <c r="AI9">
        <v>0</v>
      </c>
      <c r="AJ9">
        <v>0</v>
      </c>
      <c r="AK9">
        <v>25.76</v>
      </c>
      <c r="AL9">
        <v>55.77</v>
      </c>
      <c r="AM9">
        <v>16.53</v>
      </c>
      <c r="AN9">
        <v>0.71</v>
      </c>
      <c r="AO9">
        <v>0</v>
      </c>
      <c r="AP9">
        <v>0</v>
      </c>
      <c r="AQ9">
        <v>0</v>
      </c>
      <c r="AR9">
        <v>20.97</v>
      </c>
      <c r="AS9">
        <v>24.21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2643.2800000000011</v>
      </c>
    </row>
    <row r="10" spans="1:121">
      <c r="A10" t="s">
        <v>52</v>
      </c>
      <c r="B10">
        <v>0</v>
      </c>
      <c r="C10">
        <v>0</v>
      </c>
      <c r="D10">
        <v>44.21</v>
      </c>
      <c r="E10">
        <v>0</v>
      </c>
      <c r="F10">
        <v>0</v>
      </c>
      <c r="G10">
        <v>70.81</v>
      </c>
      <c r="H10">
        <v>0</v>
      </c>
      <c r="I10">
        <v>0</v>
      </c>
      <c r="J10">
        <v>59.73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19.98</v>
      </c>
      <c r="R10">
        <v>42.39</v>
      </c>
      <c r="S10">
        <v>26.4</v>
      </c>
      <c r="T10">
        <v>0</v>
      </c>
      <c r="U10">
        <v>418.77</v>
      </c>
      <c r="V10">
        <v>20.8</v>
      </c>
      <c r="W10">
        <v>45.53</v>
      </c>
      <c r="X10">
        <v>148.30000000000001</v>
      </c>
      <c r="Y10">
        <v>0</v>
      </c>
      <c r="Z10">
        <v>0</v>
      </c>
      <c r="AA10">
        <v>0</v>
      </c>
      <c r="AB10">
        <v>13.17</v>
      </c>
      <c r="AC10">
        <v>9.68</v>
      </c>
      <c r="AD10">
        <v>0</v>
      </c>
      <c r="AE10">
        <v>0</v>
      </c>
      <c r="AF10">
        <v>8.8699999999999992</v>
      </c>
      <c r="AG10">
        <v>20.29</v>
      </c>
      <c r="AH10">
        <v>0</v>
      </c>
      <c r="AI10">
        <v>0</v>
      </c>
      <c r="AJ10">
        <v>0</v>
      </c>
      <c r="AK10">
        <v>25.76</v>
      </c>
      <c r="AL10">
        <v>55.77</v>
      </c>
      <c r="AM10">
        <v>16.53</v>
      </c>
      <c r="AN10">
        <v>0.71</v>
      </c>
      <c r="AO10">
        <v>0</v>
      </c>
      <c r="AP10">
        <v>0</v>
      </c>
      <c r="AQ10">
        <v>0</v>
      </c>
      <c r="AR10">
        <v>20.97</v>
      </c>
      <c r="AS10">
        <v>24.21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2643.2800000000011</v>
      </c>
    </row>
    <row r="11" spans="1:121">
      <c r="A11" t="s">
        <v>53</v>
      </c>
      <c r="B11">
        <v>0</v>
      </c>
      <c r="C11">
        <v>0</v>
      </c>
      <c r="D11">
        <v>44.21</v>
      </c>
      <c r="E11">
        <v>0</v>
      </c>
      <c r="F11">
        <v>0</v>
      </c>
      <c r="G11">
        <v>70.81</v>
      </c>
      <c r="H11">
        <v>0</v>
      </c>
      <c r="I11">
        <v>0</v>
      </c>
      <c r="J11">
        <v>59.73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19.98</v>
      </c>
      <c r="R11">
        <v>42.39</v>
      </c>
      <c r="S11">
        <v>26.4</v>
      </c>
      <c r="T11">
        <v>0</v>
      </c>
      <c r="U11">
        <v>418.77</v>
      </c>
      <c r="V11">
        <v>20.8</v>
      </c>
      <c r="W11">
        <v>45.53</v>
      </c>
      <c r="X11">
        <v>148.30000000000001</v>
      </c>
      <c r="Y11">
        <v>0</v>
      </c>
      <c r="Z11">
        <v>0</v>
      </c>
      <c r="AA11">
        <v>0</v>
      </c>
      <c r="AB11">
        <v>13.17</v>
      </c>
      <c r="AC11">
        <v>9.68</v>
      </c>
      <c r="AD11">
        <v>0</v>
      </c>
      <c r="AE11">
        <v>0</v>
      </c>
      <c r="AF11">
        <v>8.8699999999999992</v>
      </c>
      <c r="AG11">
        <v>20.29</v>
      </c>
      <c r="AH11">
        <v>0</v>
      </c>
      <c r="AI11">
        <v>0</v>
      </c>
      <c r="AJ11">
        <v>0</v>
      </c>
      <c r="AK11">
        <v>25.76</v>
      </c>
      <c r="AL11">
        <v>55.77</v>
      </c>
      <c r="AM11">
        <v>16.53</v>
      </c>
      <c r="AN11">
        <v>0.71</v>
      </c>
      <c r="AO11">
        <v>0</v>
      </c>
      <c r="AP11">
        <v>0</v>
      </c>
      <c r="AQ11">
        <v>0</v>
      </c>
      <c r="AR11">
        <v>20.97</v>
      </c>
      <c r="AS11">
        <v>24.21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2643.2800000000011</v>
      </c>
    </row>
    <row r="12" spans="1:121">
      <c r="A12" t="s">
        <v>54</v>
      </c>
      <c r="B12">
        <v>0</v>
      </c>
      <c r="C12">
        <v>0</v>
      </c>
      <c r="D12">
        <v>44.42</v>
      </c>
      <c r="E12">
        <v>0</v>
      </c>
      <c r="F12">
        <v>0</v>
      </c>
      <c r="G12">
        <v>70.81</v>
      </c>
      <c r="H12">
        <v>0</v>
      </c>
      <c r="I12">
        <v>0</v>
      </c>
      <c r="J12">
        <v>59.73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19.98</v>
      </c>
      <c r="R12">
        <v>42.39</v>
      </c>
      <c r="S12">
        <v>26.4</v>
      </c>
      <c r="T12">
        <v>0</v>
      </c>
      <c r="U12">
        <v>418.77</v>
      </c>
      <c r="V12">
        <v>20.8</v>
      </c>
      <c r="W12">
        <v>45.53</v>
      </c>
      <c r="X12">
        <v>148.30000000000001</v>
      </c>
      <c r="Y12">
        <v>0</v>
      </c>
      <c r="Z12">
        <v>0</v>
      </c>
      <c r="AA12">
        <v>0</v>
      </c>
      <c r="AB12">
        <v>13.17</v>
      </c>
      <c r="AC12">
        <v>9.68</v>
      </c>
      <c r="AD12">
        <v>0</v>
      </c>
      <c r="AE12">
        <v>0</v>
      </c>
      <c r="AF12">
        <v>8.8699999999999992</v>
      </c>
      <c r="AG12">
        <v>20.29</v>
      </c>
      <c r="AH12">
        <v>0</v>
      </c>
      <c r="AI12">
        <v>0</v>
      </c>
      <c r="AJ12">
        <v>0</v>
      </c>
      <c r="AK12">
        <v>25.76</v>
      </c>
      <c r="AL12">
        <v>55.77</v>
      </c>
      <c r="AM12">
        <v>16.53</v>
      </c>
      <c r="AN12">
        <v>0.71</v>
      </c>
      <c r="AO12">
        <v>0</v>
      </c>
      <c r="AP12">
        <v>0</v>
      </c>
      <c r="AQ12">
        <v>0</v>
      </c>
      <c r="AR12">
        <v>20.97</v>
      </c>
      <c r="AS12">
        <v>24.21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2643.4900000000011</v>
      </c>
    </row>
    <row r="13" spans="1:121">
      <c r="A13" t="s">
        <v>55</v>
      </c>
      <c r="B13">
        <v>0</v>
      </c>
      <c r="C13">
        <v>0</v>
      </c>
      <c r="D13">
        <v>44.21</v>
      </c>
      <c r="E13">
        <v>0</v>
      </c>
      <c r="F13">
        <v>0</v>
      </c>
      <c r="G13">
        <v>70.81</v>
      </c>
      <c r="H13">
        <v>0</v>
      </c>
      <c r="I13">
        <v>0</v>
      </c>
      <c r="J13">
        <v>59.73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19.98</v>
      </c>
      <c r="R13">
        <v>42.39</v>
      </c>
      <c r="S13">
        <v>26.4</v>
      </c>
      <c r="T13">
        <v>0</v>
      </c>
      <c r="U13">
        <v>418.77</v>
      </c>
      <c r="V13">
        <v>20.8</v>
      </c>
      <c r="W13">
        <v>45.53</v>
      </c>
      <c r="X13">
        <v>148.30000000000001</v>
      </c>
      <c r="Y13">
        <v>0</v>
      </c>
      <c r="Z13">
        <v>0</v>
      </c>
      <c r="AA13">
        <v>0</v>
      </c>
      <c r="AB13">
        <v>13.17</v>
      </c>
      <c r="AC13">
        <v>9.68</v>
      </c>
      <c r="AD13">
        <v>0</v>
      </c>
      <c r="AE13">
        <v>0</v>
      </c>
      <c r="AF13">
        <v>8.8699999999999992</v>
      </c>
      <c r="AG13">
        <v>20.29</v>
      </c>
      <c r="AH13">
        <v>0</v>
      </c>
      <c r="AI13">
        <v>0</v>
      </c>
      <c r="AJ13">
        <v>0</v>
      </c>
      <c r="AK13">
        <v>25.76</v>
      </c>
      <c r="AL13">
        <v>55.77</v>
      </c>
      <c r="AM13">
        <v>16.53</v>
      </c>
      <c r="AN13">
        <v>0.71</v>
      </c>
      <c r="AO13">
        <v>0</v>
      </c>
      <c r="AP13">
        <v>0</v>
      </c>
      <c r="AQ13">
        <v>0</v>
      </c>
      <c r="AR13">
        <v>20.97</v>
      </c>
      <c r="AS13">
        <v>24.21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2643.2800000000011</v>
      </c>
    </row>
    <row r="14" spans="1:121">
      <c r="A14" t="s">
        <v>56</v>
      </c>
      <c r="B14">
        <v>0</v>
      </c>
      <c r="C14">
        <v>0</v>
      </c>
      <c r="D14">
        <v>44.21</v>
      </c>
      <c r="E14">
        <v>0</v>
      </c>
      <c r="F14">
        <v>0</v>
      </c>
      <c r="G14">
        <v>70.81</v>
      </c>
      <c r="H14">
        <v>0</v>
      </c>
      <c r="I14">
        <v>0</v>
      </c>
      <c r="J14">
        <v>59.73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19.98</v>
      </c>
      <c r="R14">
        <v>42.39</v>
      </c>
      <c r="S14">
        <v>26.4</v>
      </c>
      <c r="T14">
        <v>0</v>
      </c>
      <c r="U14">
        <v>418.77</v>
      </c>
      <c r="V14">
        <v>20.8</v>
      </c>
      <c r="W14">
        <v>45.53</v>
      </c>
      <c r="X14">
        <v>148.30000000000001</v>
      </c>
      <c r="Y14">
        <v>0</v>
      </c>
      <c r="Z14">
        <v>0</v>
      </c>
      <c r="AA14">
        <v>0</v>
      </c>
      <c r="AB14">
        <v>13.17</v>
      </c>
      <c r="AC14">
        <v>9.68</v>
      </c>
      <c r="AD14">
        <v>0</v>
      </c>
      <c r="AE14">
        <v>0</v>
      </c>
      <c r="AF14">
        <v>8.8699999999999992</v>
      </c>
      <c r="AG14">
        <v>20.29</v>
      </c>
      <c r="AH14">
        <v>0</v>
      </c>
      <c r="AI14">
        <v>0</v>
      </c>
      <c r="AJ14">
        <v>0</v>
      </c>
      <c r="AK14">
        <v>25.76</v>
      </c>
      <c r="AL14">
        <v>55.77</v>
      </c>
      <c r="AM14">
        <v>16.53</v>
      </c>
      <c r="AN14">
        <v>0.71</v>
      </c>
      <c r="AO14">
        <v>0</v>
      </c>
      <c r="AP14">
        <v>0</v>
      </c>
      <c r="AQ14">
        <v>0</v>
      </c>
      <c r="AR14">
        <v>20.97</v>
      </c>
      <c r="AS14">
        <v>24.21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2643.2800000000011</v>
      </c>
    </row>
    <row r="15" spans="1:121">
      <c r="A15" t="s">
        <v>57</v>
      </c>
      <c r="B15">
        <v>0</v>
      </c>
      <c r="C15">
        <v>0</v>
      </c>
      <c r="D15">
        <v>44.42</v>
      </c>
      <c r="E15">
        <v>0</v>
      </c>
      <c r="F15">
        <v>0</v>
      </c>
      <c r="G15">
        <v>70.81</v>
      </c>
      <c r="H15">
        <v>0</v>
      </c>
      <c r="I15">
        <v>0</v>
      </c>
      <c r="J15">
        <v>59.73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19.98</v>
      </c>
      <c r="R15">
        <v>42.39</v>
      </c>
      <c r="S15">
        <v>26.4</v>
      </c>
      <c r="T15">
        <v>0</v>
      </c>
      <c r="U15">
        <v>418.77</v>
      </c>
      <c r="V15">
        <v>20.8</v>
      </c>
      <c r="W15">
        <v>45.53</v>
      </c>
      <c r="X15">
        <v>148.30000000000001</v>
      </c>
      <c r="Y15">
        <v>0</v>
      </c>
      <c r="Z15">
        <v>0</v>
      </c>
      <c r="AA15">
        <v>0</v>
      </c>
      <c r="AB15">
        <v>13.17</v>
      </c>
      <c r="AC15">
        <v>9.68</v>
      </c>
      <c r="AD15">
        <v>0</v>
      </c>
      <c r="AE15">
        <v>0</v>
      </c>
      <c r="AF15">
        <v>8.8699999999999992</v>
      </c>
      <c r="AG15">
        <v>20.29</v>
      </c>
      <c r="AH15">
        <v>0</v>
      </c>
      <c r="AI15">
        <v>0</v>
      </c>
      <c r="AJ15">
        <v>0</v>
      </c>
      <c r="AK15">
        <v>25.76</v>
      </c>
      <c r="AL15">
        <v>55.2</v>
      </c>
      <c r="AM15">
        <v>16.53</v>
      </c>
      <c r="AN15">
        <v>0.71</v>
      </c>
      <c r="AO15">
        <v>0</v>
      </c>
      <c r="AP15">
        <v>0</v>
      </c>
      <c r="AQ15">
        <v>0</v>
      </c>
      <c r="AR15">
        <v>20.97</v>
      </c>
      <c r="AS15">
        <v>24.21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2642.920000000001</v>
      </c>
    </row>
    <row r="16" spans="1:121">
      <c r="A16" t="s">
        <v>58</v>
      </c>
      <c r="B16">
        <v>0</v>
      </c>
      <c r="C16">
        <v>0</v>
      </c>
      <c r="D16">
        <v>44.42</v>
      </c>
      <c r="E16">
        <v>0</v>
      </c>
      <c r="F16">
        <v>0</v>
      </c>
      <c r="G16">
        <v>70.81</v>
      </c>
      <c r="H16">
        <v>0</v>
      </c>
      <c r="I16">
        <v>0</v>
      </c>
      <c r="J16">
        <v>59.73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19.98</v>
      </c>
      <c r="R16">
        <v>42.39</v>
      </c>
      <c r="S16">
        <v>26.4</v>
      </c>
      <c r="T16">
        <v>0</v>
      </c>
      <c r="U16">
        <v>418.77</v>
      </c>
      <c r="V16">
        <v>20.8</v>
      </c>
      <c r="W16">
        <v>45.53</v>
      </c>
      <c r="X16">
        <v>148.30000000000001</v>
      </c>
      <c r="Y16">
        <v>0</v>
      </c>
      <c r="Z16">
        <v>0</v>
      </c>
      <c r="AA16">
        <v>0</v>
      </c>
      <c r="AB16">
        <v>13.17</v>
      </c>
      <c r="AC16">
        <v>9.68</v>
      </c>
      <c r="AD16">
        <v>0</v>
      </c>
      <c r="AE16">
        <v>0</v>
      </c>
      <c r="AF16">
        <v>8.8699999999999992</v>
      </c>
      <c r="AG16">
        <v>20.29</v>
      </c>
      <c r="AH16">
        <v>0</v>
      </c>
      <c r="AI16">
        <v>0</v>
      </c>
      <c r="AJ16">
        <v>0</v>
      </c>
      <c r="AK16">
        <v>25.76</v>
      </c>
      <c r="AL16">
        <v>55.2</v>
      </c>
      <c r="AM16">
        <v>16.53</v>
      </c>
      <c r="AN16">
        <v>0.71</v>
      </c>
      <c r="AO16">
        <v>0</v>
      </c>
      <c r="AP16">
        <v>0</v>
      </c>
      <c r="AQ16">
        <v>0</v>
      </c>
      <c r="AR16">
        <v>20.97</v>
      </c>
      <c r="AS16">
        <v>24.21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2642.920000000001</v>
      </c>
    </row>
    <row r="17" spans="1:117">
      <c r="A17" t="s">
        <v>59</v>
      </c>
      <c r="B17">
        <v>0</v>
      </c>
      <c r="C17">
        <v>0</v>
      </c>
      <c r="D17">
        <v>44.42</v>
      </c>
      <c r="E17">
        <v>0</v>
      </c>
      <c r="F17">
        <v>0</v>
      </c>
      <c r="G17">
        <v>70.81</v>
      </c>
      <c r="H17">
        <v>0</v>
      </c>
      <c r="I17">
        <v>0</v>
      </c>
      <c r="J17">
        <v>59.73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19.98</v>
      </c>
      <c r="R17">
        <v>42.39</v>
      </c>
      <c r="S17">
        <v>26.4</v>
      </c>
      <c r="T17">
        <v>0</v>
      </c>
      <c r="U17">
        <v>418.77</v>
      </c>
      <c r="V17">
        <v>20.8</v>
      </c>
      <c r="W17">
        <v>45.53</v>
      </c>
      <c r="X17">
        <v>148.30000000000001</v>
      </c>
      <c r="Y17">
        <v>0</v>
      </c>
      <c r="Z17">
        <v>0</v>
      </c>
      <c r="AA17">
        <v>0</v>
      </c>
      <c r="AB17">
        <v>13.17</v>
      </c>
      <c r="AC17">
        <v>9.68</v>
      </c>
      <c r="AD17">
        <v>0</v>
      </c>
      <c r="AE17">
        <v>0</v>
      </c>
      <c r="AF17">
        <v>8.8699999999999992</v>
      </c>
      <c r="AG17">
        <v>20.29</v>
      </c>
      <c r="AH17">
        <v>0</v>
      </c>
      <c r="AI17">
        <v>0</v>
      </c>
      <c r="AJ17">
        <v>0</v>
      </c>
      <c r="AK17">
        <v>25.76</v>
      </c>
      <c r="AL17">
        <v>55.2</v>
      </c>
      <c r="AM17">
        <v>16.53</v>
      </c>
      <c r="AN17">
        <v>0.71</v>
      </c>
      <c r="AO17">
        <v>0</v>
      </c>
      <c r="AP17">
        <v>0</v>
      </c>
      <c r="AQ17">
        <v>0</v>
      </c>
      <c r="AR17">
        <v>20.97</v>
      </c>
      <c r="AS17">
        <v>24.21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2642.920000000001</v>
      </c>
    </row>
    <row r="18" spans="1:117">
      <c r="A18" t="s">
        <v>60</v>
      </c>
      <c r="B18">
        <v>0</v>
      </c>
      <c r="C18">
        <v>0</v>
      </c>
      <c r="D18">
        <v>44.52</v>
      </c>
      <c r="E18">
        <v>0</v>
      </c>
      <c r="F18">
        <v>0</v>
      </c>
      <c r="G18">
        <v>70.81</v>
      </c>
      <c r="H18">
        <v>0</v>
      </c>
      <c r="I18">
        <v>0</v>
      </c>
      <c r="J18">
        <v>59.73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19.98</v>
      </c>
      <c r="R18">
        <v>42.39</v>
      </c>
      <c r="S18">
        <v>26.4</v>
      </c>
      <c r="T18">
        <v>0</v>
      </c>
      <c r="U18">
        <v>418.77</v>
      </c>
      <c r="V18">
        <v>20.8</v>
      </c>
      <c r="W18">
        <v>45.53</v>
      </c>
      <c r="X18">
        <v>148.30000000000001</v>
      </c>
      <c r="Y18">
        <v>0</v>
      </c>
      <c r="Z18">
        <v>0</v>
      </c>
      <c r="AA18">
        <v>0</v>
      </c>
      <c r="AB18">
        <v>13.17</v>
      </c>
      <c r="AC18">
        <v>9.68</v>
      </c>
      <c r="AD18">
        <v>0</v>
      </c>
      <c r="AE18">
        <v>0</v>
      </c>
      <c r="AF18">
        <v>8.8699999999999992</v>
      </c>
      <c r="AG18">
        <v>20.29</v>
      </c>
      <c r="AH18">
        <v>0</v>
      </c>
      <c r="AI18">
        <v>0</v>
      </c>
      <c r="AJ18">
        <v>0</v>
      </c>
      <c r="AK18">
        <v>25.76</v>
      </c>
      <c r="AL18">
        <v>55.2</v>
      </c>
      <c r="AM18">
        <v>16.53</v>
      </c>
      <c r="AN18">
        <v>0.71</v>
      </c>
      <c r="AO18">
        <v>0</v>
      </c>
      <c r="AP18">
        <v>0</v>
      </c>
      <c r="AQ18">
        <v>0</v>
      </c>
      <c r="AR18">
        <v>20.97</v>
      </c>
      <c r="AS18">
        <v>24.21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2643.0200000000004</v>
      </c>
    </row>
    <row r="19" spans="1:117">
      <c r="A19" t="s">
        <v>61</v>
      </c>
      <c r="B19">
        <v>0</v>
      </c>
      <c r="C19">
        <v>0</v>
      </c>
      <c r="D19">
        <v>44.52</v>
      </c>
      <c r="E19">
        <v>0</v>
      </c>
      <c r="F19">
        <v>0</v>
      </c>
      <c r="G19">
        <v>70.81</v>
      </c>
      <c r="H19">
        <v>0</v>
      </c>
      <c r="I19">
        <v>0</v>
      </c>
      <c r="J19">
        <v>59.73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19.98</v>
      </c>
      <c r="R19">
        <v>42.39</v>
      </c>
      <c r="S19">
        <v>26.4</v>
      </c>
      <c r="T19">
        <v>0</v>
      </c>
      <c r="U19">
        <v>418.77</v>
      </c>
      <c r="V19">
        <v>20.8</v>
      </c>
      <c r="W19">
        <v>45.53</v>
      </c>
      <c r="X19">
        <v>148.30000000000001</v>
      </c>
      <c r="Y19">
        <v>0</v>
      </c>
      <c r="Z19">
        <v>0</v>
      </c>
      <c r="AA19">
        <v>0</v>
      </c>
      <c r="AB19">
        <v>13.17</v>
      </c>
      <c r="AC19">
        <v>9.68</v>
      </c>
      <c r="AD19">
        <v>0</v>
      </c>
      <c r="AE19">
        <v>0</v>
      </c>
      <c r="AF19">
        <v>8.8699999999999992</v>
      </c>
      <c r="AG19">
        <v>20.29</v>
      </c>
      <c r="AH19">
        <v>0</v>
      </c>
      <c r="AI19">
        <v>0</v>
      </c>
      <c r="AJ19">
        <v>0</v>
      </c>
      <c r="AK19">
        <v>25.76</v>
      </c>
      <c r="AL19">
        <v>54.61</v>
      </c>
      <c r="AM19">
        <v>16.53</v>
      </c>
      <c r="AN19">
        <v>0.71</v>
      </c>
      <c r="AO19">
        <v>0</v>
      </c>
      <c r="AP19">
        <v>0</v>
      </c>
      <c r="AQ19">
        <v>0</v>
      </c>
      <c r="AR19">
        <v>35.33</v>
      </c>
      <c r="AS19">
        <v>24.21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2656.7900000000009</v>
      </c>
    </row>
    <row r="20" spans="1:117">
      <c r="A20" t="s">
        <v>62</v>
      </c>
      <c r="B20">
        <v>0</v>
      </c>
      <c r="C20">
        <v>0</v>
      </c>
      <c r="D20">
        <v>44.52</v>
      </c>
      <c r="E20">
        <v>0</v>
      </c>
      <c r="F20">
        <v>0</v>
      </c>
      <c r="G20">
        <v>70.81</v>
      </c>
      <c r="H20">
        <v>0</v>
      </c>
      <c r="I20">
        <v>0</v>
      </c>
      <c r="J20">
        <v>59.73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19.98</v>
      </c>
      <c r="R20">
        <v>42.39</v>
      </c>
      <c r="S20">
        <v>26.4</v>
      </c>
      <c r="T20">
        <v>0</v>
      </c>
      <c r="U20">
        <v>418.77</v>
      </c>
      <c r="V20">
        <v>20.8</v>
      </c>
      <c r="W20">
        <v>45.53</v>
      </c>
      <c r="X20">
        <v>148.30000000000001</v>
      </c>
      <c r="Y20">
        <v>0</v>
      </c>
      <c r="Z20">
        <v>0</v>
      </c>
      <c r="AA20">
        <v>0</v>
      </c>
      <c r="AB20">
        <v>13.17</v>
      </c>
      <c r="AC20">
        <v>9.68</v>
      </c>
      <c r="AD20">
        <v>0</v>
      </c>
      <c r="AE20">
        <v>16.48</v>
      </c>
      <c r="AF20">
        <v>8.8699999999999992</v>
      </c>
      <c r="AG20">
        <v>20.29</v>
      </c>
      <c r="AH20">
        <v>0</v>
      </c>
      <c r="AI20">
        <v>0</v>
      </c>
      <c r="AJ20">
        <v>0</v>
      </c>
      <c r="AK20">
        <v>25.76</v>
      </c>
      <c r="AL20">
        <v>54.61</v>
      </c>
      <c r="AM20">
        <v>16.53</v>
      </c>
      <c r="AN20">
        <v>0.71</v>
      </c>
      <c r="AO20">
        <v>0</v>
      </c>
      <c r="AP20">
        <v>0</v>
      </c>
      <c r="AQ20">
        <v>0</v>
      </c>
      <c r="AR20">
        <v>35.33</v>
      </c>
      <c r="AS20">
        <v>24.21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2673.2700000000009</v>
      </c>
    </row>
    <row r="21" spans="1:117">
      <c r="A21" t="s">
        <v>63</v>
      </c>
      <c r="B21">
        <v>0</v>
      </c>
      <c r="C21">
        <v>0</v>
      </c>
      <c r="D21">
        <v>44.52</v>
      </c>
      <c r="E21">
        <v>0</v>
      </c>
      <c r="F21">
        <v>0</v>
      </c>
      <c r="G21">
        <v>70.81</v>
      </c>
      <c r="H21">
        <v>0</v>
      </c>
      <c r="I21">
        <v>0</v>
      </c>
      <c r="J21">
        <v>59.73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19.98</v>
      </c>
      <c r="R21">
        <v>42.39</v>
      </c>
      <c r="S21">
        <v>26.4</v>
      </c>
      <c r="T21">
        <v>0</v>
      </c>
      <c r="U21">
        <v>418.77</v>
      </c>
      <c r="V21">
        <v>20.8</v>
      </c>
      <c r="W21">
        <v>45.53</v>
      </c>
      <c r="X21">
        <v>148.30000000000001</v>
      </c>
      <c r="Y21">
        <v>0</v>
      </c>
      <c r="Z21">
        <v>0</v>
      </c>
      <c r="AA21">
        <v>0</v>
      </c>
      <c r="AB21">
        <v>13.17</v>
      </c>
      <c r="AC21">
        <v>9.68</v>
      </c>
      <c r="AD21">
        <v>0</v>
      </c>
      <c r="AE21">
        <v>16.48</v>
      </c>
      <c r="AF21">
        <v>8.8699999999999992</v>
      </c>
      <c r="AG21">
        <v>20.29</v>
      </c>
      <c r="AH21">
        <v>0</v>
      </c>
      <c r="AI21">
        <v>0</v>
      </c>
      <c r="AJ21">
        <v>0</v>
      </c>
      <c r="AK21">
        <v>25.76</v>
      </c>
      <c r="AL21">
        <v>54.61</v>
      </c>
      <c r="AM21">
        <v>16.53</v>
      </c>
      <c r="AN21">
        <v>0.71</v>
      </c>
      <c r="AO21">
        <v>0</v>
      </c>
      <c r="AP21">
        <v>0</v>
      </c>
      <c r="AQ21">
        <v>12.1</v>
      </c>
      <c r="AR21">
        <v>35.33</v>
      </c>
      <c r="AS21">
        <v>24.21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2685.3700000000008</v>
      </c>
    </row>
    <row r="22" spans="1:117">
      <c r="A22" t="s">
        <v>64</v>
      </c>
      <c r="B22">
        <v>0</v>
      </c>
      <c r="C22">
        <v>0</v>
      </c>
      <c r="D22">
        <v>44.52</v>
      </c>
      <c r="E22">
        <v>0</v>
      </c>
      <c r="F22">
        <v>0</v>
      </c>
      <c r="G22">
        <v>70.81</v>
      </c>
      <c r="H22">
        <v>0</v>
      </c>
      <c r="I22">
        <v>0</v>
      </c>
      <c r="J22">
        <v>59.73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19.98</v>
      </c>
      <c r="R22">
        <v>42.39</v>
      </c>
      <c r="S22">
        <v>26.4</v>
      </c>
      <c r="T22">
        <v>0</v>
      </c>
      <c r="U22">
        <v>418.77</v>
      </c>
      <c r="V22">
        <v>20.8</v>
      </c>
      <c r="W22">
        <v>45.53</v>
      </c>
      <c r="X22">
        <v>148.30000000000001</v>
      </c>
      <c r="Y22">
        <v>0</v>
      </c>
      <c r="Z22">
        <v>0</v>
      </c>
      <c r="AA22">
        <v>0</v>
      </c>
      <c r="AB22">
        <v>13.17</v>
      </c>
      <c r="AC22">
        <v>9.68</v>
      </c>
      <c r="AD22">
        <v>0</v>
      </c>
      <c r="AE22">
        <v>16.48</v>
      </c>
      <c r="AF22">
        <v>8.8699999999999992</v>
      </c>
      <c r="AG22">
        <v>20.29</v>
      </c>
      <c r="AH22">
        <v>0</v>
      </c>
      <c r="AI22">
        <v>0</v>
      </c>
      <c r="AJ22">
        <v>0</v>
      </c>
      <c r="AK22">
        <v>25.76</v>
      </c>
      <c r="AL22">
        <v>54.61</v>
      </c>
      <c r="AM22">
        <v>16.53</v>
      </c>
      <c r="AN22">
        <v>0.71</v>
      </c>
      <c r="AO22">
        <v>0</v>
      </c>
      <c r="AP22">
        <v>0</v>
      </c>
      <c r="AQ22">
        <v>12.1</v>
      </c>
      <c r="AR22">
        <v>35.33</v>
      </c>
      <c r="AS22">
        <v>24.21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2685.3700000000008</v>
      </c>
    </row>
    <row r="23" spans="1:117">
      <c r="A23" t="s">
        <v>65</v>
      </c>
      <c r="B23">
        <v>0</v>
      </c>
      <c r="C23">
        <v>0</v>
      </c>
      <c r="D23">
        <v>44.52</v>
      </c>
      <c r="E23">
        <v>0</v>
      </c>
      <c r="F23">
        <v>0</v>
      </c>
      <c r="G23">
        <v>70.81</v>
      </c>
      <c r="H23">
        <v>0</v>
      </c>
      <c r="I23">
        <v>0</v>
      </c>
      <c r="J23">
        <v>59.73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19.98</v>
      </c>
      <c r="R23">
        <v>42.39</v>
      </c>
      <c r="S23">
        <v>26.4</v>
      </c>
      <c r="T23">
        <v>0</v>
      </c>
      <c r="U23">
        <v>418.77</v>
      </c>
      <c r="V23">
        <v>20.8</v>
      </c>
      <c r="W23">
        <v>45.53</v>
      </c>
      <c r="X23">
        <v>148.30000000000001</v>
      </c>
      <c r="Y23">
        <v>0</v>
      </c>
      <c r="Z23">
        <v>0</v>
      </c>
      <c r="AA23">
        <v>0</v>
      </c>
      <c r="AB23">
        <v>13.17</v>
      </c>
      <c r="AC23">
        <v>9.68</v>
      </c>
      <c r="AD23">
        <v>0</v>
      </c>
      <c r="AE23">
        <v>16.48</v>
      </c>
      <c r="AF23">
        <v>8.8699999999999992</v>
      </c>
      <c r="AG23">
        <v>20.29</v>
      </c>
      <c r="AH23">
        <v>0</v>
      </c>
      <c r="AI23">
        <v>0</v>
      </c>
      <c r="AJ23">
        <v>0</v>
      </c>
      <c r="AK23">
        <v>25.76</v>
      </c>
      <c r="AL23">
        <v>54.61</v>
      </c>
      <c r="AM23">
        <v>16.53</v>
      </c>
      <c r="AN23">
        <v>0.71</v>
      </c>
      <c r="AO23">
        <v>0</v>
      </c>
      <c r="AP23">
        <v>0</v>
      </c>
      <c r="AQ23">
        <v>24.19</v>
      </c>
      <c r="AR23">
        <v>35.33</v>
      </c>
      <c r="AS23">
        <v>24.21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2697.4600000000009</v>
      </c>
    </row>
    <row r="24" spans="1:117">
      <c r="A24" t="s">
        <v>66</v>
      </c>
      <c r="B24">
        <v>0</v>
      </c>
      <c r="C24">
        <v>0</v>
      </c>
      <c r="D24">
        <v>44.52</v>
      </c>
      <c r="E24">
        <v>0</v>
      </c>
      <c r="F24">
        <v>0</v>
      </c>
      <c r="G24">
        <v>70.81</v>
      </c>
      <c r="H24">
        <v>0</v>
      </c>
      <c r="I24">
        <v>0</v>
      </c>
      <c r="J24">
        <v>59.73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19.98</v>
      </c>
      <c r="R24">
        <v>42.39</v>
      </c>
      <c r="S24">
        <v>26.4</v>
      </c>
      <c r="T24">
        <v>0</v>
      </c>
      <c r="U24">
        <v>418.77</v>
      </c>
      <c r="V24">
        <v>20.8</v>
      </c>
      <c r="W24">
        <v>45.53</v>
      </c>
      <c r="X24">
        <v>148.30000000000001</v>
      </c>
      <c r="Y24">
        <v>0</v>
      </c>
      <c r="Z24">
        <v>0</v>
      </c>
      <c r="AA24">
        <v>0</v>
      </c>
      <c r="AB24">
        <v>13.17</v>
      </c>
      <c r="AC24">
        <v>9.68</v>
      </c>
      <c r="AD24">
        <v>0</v>
      </c>
      <c r="AE24">
        <v>16.48</v>
      </c>
      <c r="AF24">
        <v>8.8699999999999992</v>
      </c>
      <c r="AG24">
        <v>20.29</v>
      </c>
      <c r="AH24">
        <v>0</v>
      </c>
      <c r="AI24">
        <v>0</v>
      </c>
      <c r="AJ24">
        <v>0</v>
      </c>
      <c r="AK24">
        <v>25.76</v>
      </c>
      <c r="AL24">
        <v>54.61</v>
      </c>
      <c r="AM24">
        <v>16.53</v>
      </c>
      <c r="AN24">
        <v>0.71</v>
      </c>
      <c r="AO24">
        <v>0</v>
      </c>
      <c r="AP24">
        <v>0</v>
      </c>
      <c r="AQ24">
        <v>36.29</v>
      </c>
      <c r="AR24">
        <v>35.33</v>
      </c>
      <c r="AS24">
        <v>24.21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2709.5600000000009</v>
      </c>
    </row>
    <row r="25" spans="1:117">
      <c r="A25" t="s">
        <v>67</v>
      </c>
      <c r="B25">
        <v>0</v>
      </c>
      <c r="C25">
        <v>0</v>
      </c>
      <c r="D25">
        <v>44.73</v>
      </c>
      <c r="E25">
        <v>0</v>
      </c>
      <c r="F25">
        <v>0</v>
      </c>
      <c r="G25">
        <v>70.81</v>
      </c>
      <c r="H25">
        <v>0</v>
      </c>
      <c r="I25">
        <v>0</v>
      </c>
      <c r="J25">
        <v>59.73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19.98</v>
      </c>
      <c r="R25">
        <v>42.39</v>
      </c>
      <c r="S25">
        <v>26.4</v>
      </c>
      <c r="T25">
        <v>0</v>
      </c>
      <c r="U25">
        <v>393.75</v>
      </c>
      <c r="V25">
        <v>20.8</v>
      </c>
      <c r="W25">
        <v>45.53</v>
      </c>
      <c r="X25">
        <v>148.30000000000001</v>
      </c>
      <c r="Y25">
        <v>0</v>
      </c>
      <c r="Z25">
        <v>0</v>
      </c>
      <c r="AA25">
        <v>0</v>
      </c>
      <c r="AB25">
        <v>13.17</v>
      </c>
      <c r="AC25">
        <v>9.68</v>
      </c>
      <c r="AD25">
        <v>0</v>
      </c>
      <c r="AE25">
        <v>16.48</v>
      </c>
      <c r="AF25">
        <v>8.8699999999999992</v>
      </c>
      <c r="AG25">
        <v>20.29</v>
      </c>
      <c r="AH25">
        <v>18.940000000000001</v>
      </c>
      <c r="AI25">
        <v>0</v>
      </c>
      <c r="AJ25">
        <v>0</v>
      </c>
      <c r="AK25">
        <v>25.76</v>
      </c>
      <c r="AL25">
        <v>54.61</v>
      </c>
      <c r="AM25">
        <v>16.53</v>
      </c>
      <c r="AN25">
        <v>0.71</v>
      </c>
      <c r="AO25">
        <v>0</v>
      </c>
      <c r="AP25">
        <v>0</v>
      </c>
      <c r="AQ25">
        <v>36.29</v>
      </c>
      <c r="AR25">
        <v>35.33</v>
      </c>
      <c r="AS25">
        <v>24.21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2703.6900000000014</v>
      </c>
    </row>
    <row r="26" spans="1:117">
      <c r="A26" t="s">
        <v>68</v>
      </c>
      <c r="B26">
        <v>0</v>
      </c>
      <c r="C26">
        <v>0</v>
      </c>
      <c r="D26">
        <v>44.73</v>
      </c>
      <c r="E26">
        <v>0</v>
      </c>
      <c r="F26">
        <v>0</v>
      </c>
      <c r="G26">
        <v>70.81</v>
      </c>
      <c r="H26">
        <v>0</v>
      </c>
      <c r="I26">
        <v>0</v>
      </c>
      <c r="J26">
        <v>59.73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19.98</v>
      </c>
      <c r="R26">
        <v>42.39</v>
      </c>
      <c r="S26">
        <v>26.4</v>
      </c>
      <c r="T26">
        <v>0</v>
      </c>
      <c r="U26">
        <v>365.62</v>
      </c>
      <c r="V26">
        <v>20.8</v>
      </c>
      <c r="W26">
        <v>45.53</v>
      </c>
      <c r="X26">
        <v>148.30000000000001</v>
      </c>
      <c r="Y26">
        <v>0</v>
      </c>
      <c r="Z26">
        <v>0</v>
      </c>
      <c r="AA26">
        <v>0</v>
      </c>
      <c r="AB26">
        <v>13.17</v>
      </c>
      <c r="AC26">
        <v>9.68</v>
      </c>
      <c r="AD26">
        <v>0</v>
      </c>
      <c r="AE26">
        <v>16.48</v>
      </c>
      <c r="AF26">
        <v>8.8699999999999992</v>
      </c>
      <c r="AG26">
        <v>20.29</v>
      </c>
      <c r="AH26">
        <v>18.940000000000001</v>
      </c>
      <c r="AI26">
        <v>0</v>
      </c>
      <c r="AJ26">
        <v>0</v>
      </c>
      <c r="AK26">
        <v>25.76</v>
      </c>
      <c r="AL26">
        <v>54.61</v>
      </c>
      <c r="AM26">
        <v>16.53</v>
      </c>
      <c r="AN26">
        <v>0.71</v>
      </c>
      <c r="AO26">
        <v>0</v>
      </c>
      <c r="AP26">
        <v>0</v>
      </c>
      <c r="AQ26">
        <v>36.29</v>
      </c>
      <c r="AR26">
        <v>35.33</v>
      </c>
      <c r="AS26">
        <v>24.21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2675.5600000000013</v>
      </c>
    </row>
    <row r="27" spans="1:117">
      <c r="A27" t="s">
        <v>69</v>
      </c>
      <c r="B27">
        <v>0</v>
      </c>
      <c r="C27">
        <v>0</v>
      </c>
      <c r="D27">
        <v>44.73</v>
      </c>
      <c r="E27">
        <v>0</v>
      </c>
      <c r="F27">
        <v>0</v>
      </c>
      <c r="G27">
        <v>70.81</v>
      </c>
      <c r="H27">
        <v>0</v>
      </c>
      <c r="I27">
        <v>0</v>
      </c>
      <c r="J27">
        <v>59.73</v>
      </c>
      <c r="K27">
        <v>682.78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19.98</v>
      </c>
      <c r="R27">
        <v>42.39</v>
      </c>
      <c r="S27">
        <v>26.4</v>
      </c>
      <c r="T27">
        <v>0</v>
      </c>
      <c r="U27">
        <v>337.5</v>
      </c>
      <c r="V27">
        <v>20.8</v>
      </c>
      <c r="W27">
        <v>45.53</v>
      </c>
      <c r="X27">
        <v>148.30000000000001</v>
      </c>
      <c r="Y27">
        <v>0</v>
      </c>
      <c r="Z27">
        <v>0</v>
      </c>
      <c r="AA27">
        <v>0</v>
      </c>
      <c r="AB27">
        <v>13.17</v>
      </c>
      <c r="AC27">
        <v>9.68</v>
      </c>
      <c r="AD27">
        <v>0</v>
      </c>
      <c r="AE27">
        <v>16.48</v>
      </c>
      <c r="AF27">
        <v>8.8699999999999992</v>
      </c>
      <c r="AG27">
        <v>20.29</v>
      </c>
      <c r="AH27">
        <v>41.67</v>
      </c>
      <c r="AI27">
        <v>3.57</v>
      </c>
      <c r="AJ27">
        <v>0</v>
      </c>
      <c r="AK27">
        <v>25.76</v>
      </c>
      <c r="AL27">
        <v>54.61</v>
      </c>
      <c r="AM27">
        <v>16.53</v>
      </c>
      <c r="AN27">
        <v>0.71</v>
      </c>
      <c r="AO27">
        <v>0</v>
      </c>
      <c r="AP27">
        <v>0</v>
      </c>
      <c r="AQ27">
        <v>36.29</v>
      </c>
      <c r="AR27">
        <v>35.33</v>
      </c>
      <c r="AS27">
        <v>24.21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2673.380000000001</v>
      </c>
    </row>
    <row r="28" spans="1:117">
      <c r="A28" t="s">
        <v>70</v>
      </c>
      <c r="B28">
        <v>0</v>
      </c>
      <c r="C28">
        <v>0</v>
      </c>
      <c r="D28">
        <v>44.73</v>
      </c>
      <c r="E28">
        <v>0</v>
      </c>
      <c r="F28">
        <v>0</v>
      </c>
      <c r="G28">
        <v>70.81</v>
      </c>
      <c r="H28">
        <v>0</v>
      </c>
      <c r="I28">
        <v>0</v>
      </c>
      <c r="J28">
        <v>59.73</v>
      </c>
      <c r="K28">
        <v>682.78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19.98</v>
      </c>
      <c r="R28">
        <v>42.39</v>
      </c>
      <c r="S28">
        <v>26.4</v>
      </c>
      <c r="T28">
        <v>0</v>
      </c>
      <c r="U28">
        <v>337.5</v>
      </c>
      <c r="V28">
        <v>20.8</v>
      </c>
      <c r="W28">
        <v>45.53</v>
      </c>
      <c r="X28">
        <v>148.30000000000001</v>
      </c>
      <c r="Y28">
        <v>0</v>
      </c>
      <c r="Z28">
        <v>0</v>
      </c>
      <c r="AA28">
        <v>0</v>
      </c>
      <c r="AB28">
        <v>39.51</v>
      </c>
      <c r="AC28">
        <v>9.68</v>
      </c>
      <c r="AD28">
        <v>0</v>
      </c>
      <c r="AE28">
        <v>16.48</v>
      </c>
      <c r="AF28">
        <v>8.8699999999999992</v>
      </c>
      <c r="AG28">
        <v>20.29</v>
      </c>
      <c r="AH28">
        <v>58.05</v>
      </c>
      <c r="AI28">
        <v>16.54</v>
      </c>
      <c r="AJ28">
        <v>0</v>
      </c>
      <c r="AK28">
        <v>25.76</v>
      </c>
      <c r="AL28">
        <v>54.61</v>
      </c>
      <c r="AM28">
        <v>16.53</v>
      </c>
      <c r="AN28">
        <v>0.71</v>
      </c>
      <c r="AO28">
        <v>0</v>
      </c>
      <c r="AP28">
        <v>0</v>
      </c>
      <c r="AQ28">
        <v>48.38</v>
      </c>
      <c r="AR28">
        <v>35.33</v>
      </c>
      <c r="AS28">
        <v>24.21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2741.1600000000012</v>
      </c>
    </row>
    <row r="29" spans="1:117">
      <c r="A29" t="s">
        <v>71</v>
      </c>
      <c r="B29">
        <v>0</v>
      </c>
      <c r="C29">
        <v>0</v>
      </c>
      <c r="D29">
        <v>44.73</v>
      </c>
      <c r="E29">
        <v>0</v>
      </c>
      <c r="F29">
        <v>0</v>
      </c>
      <c r="G29">
        <v>70.81</v>
      </c>
      <c r="H29">
        <v>0</v>
      </c>
      <c r="I29">
        <v>0</v>
      </c>
      <c r="J29">
        <v>59.73</v>
      </c>
      <c r="K29">
        <v>682.79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19.98</v>
      </c>
      <c r="R29">
        <v>42.39</v>
      </c>
      <c r="S29">
        <v>26.4</v>
      </c>
      <c r="T29">
        <v>0</v>
      </c>
      <c r="U29">
        <v>337.5</v>
      </c>
      <c r="V29">
        <v>20.8</v>
      </c>
      <c r="W29">
        <v>45.53</v>
      </c>
      <c r="X29">
        <v>148.30000000000001</v>
      </c>
      <c r="Y29">
        <v>0</v>
      </c>
      <c r="Z29">
        <v>0</v>
      </c>
      <c r="AA29">
        <v>14.05</v>
      </c>
      <c r="AB29">
        <v>39.51</v>
      </c>
      <c r="AC29">
        <v>9.68</v>
      </c>
      <c r="AD29">
        <v>0</v>
      </c>
      <c r="AE29">
        <v>32.96</v>
      </c>
      <c r="AF29">
        <v>17.75</v>
      </c>
      <c r="AG29">
        <v>20.29</v>
      </c>
      <c r="AH29">
        <v>83.33</v>
      </c>
      <c r="AI29">
        <v>16.54</v>
      </c>
      <c r="AJ29">
        <v>0</v>
      </c>
      <c r="AK29">
        <v>25.76</v>
      </c>
      <c r="AL29">
        <v>54.61</v>
      </c>
      <c r="AM29">
        <v>16.53</v>
      </c>
      <c r="AN29">
        <v>0.71</v>
      </c>
      <c r="AO29">
        <v>0</v>
      </c>
      <c r="AP29">
        <v>0</v>
      </c>
      <c r="AQ29">
        <v>48.38</v>
      </c>
      <c r="AR29">
        <v>35.33</v>
      </c>
      <c r="AS29">
        <v>24.21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2805.8600000000015</v>
      </c>
    </row>
    <row r="30" spans="1:117">
      <c r="A30" t="s">
        <v>72</v>
      </c>
      <c r="B30">
        <v>0</v>
      </c>
      <c r="C30">
        <v>0</v>
      </c>
      <c r="D30">
        <v>44.73</v>
      </c>
      <c r="E30">
        <v>0</v>
      </c>
      <c r="F30">
        <v>0</v>
      </c>
      <c r="G30">
        <v>70.81</v>
      </c>
      <c r="H30">
        <v>0</v>
      </c>
      <c r="I30">
        <v>0</v>
      </c>
      <c r="J30">
        <v>59.73</v>
      </c>
      <c r="K30">
        <v>682.79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19.98</v>
      </c>
      <c r="R30">
        <v>42.39</v>
      </c>
      <c r="S30">
        <v>26.4</v>
      </c>
      <c r="T30">
        <v>0</v>
      </c>
      <c r="U30">
        <v>337.5</v>
      </c>
      <c r="V30">
        <v>20.8</v>
      </c>
      <c r="W30">
        <v>45.53</v>
      </c>
      <c r="X30">
        <v>148.30000000000001</v>
      </c>
      <c r="Y30">
        <v>0</v>
      </c>
      <c r="Z30">
        <v>0</v>
      </c>
      <c r="AA30">
        <v>28.1</v>
      </c>
      <c r="AB30">
        <v>39.51</v>
      </c>
      <c r="AC30">
        <v>29.06</v>
      </c>
      <c r="AD30">
        <v>7.92</v>
      </c>
      <c r="AE30">
        <v>49.43</v>
      </c>
      <c r="AF30">
        <v>39.049999999999997</v>
      </c>
      <c r="AG30">
        <v>20.29</v>
      </c>
      <c r="AH30">
        <v>113.64</v>
      </c>
      <c r="AI30">
        <v>16.54</v>
      </c>
      <c r="AJ30">
        <v>0</v>
      </c>
      <c r="AK30">
        <v>25.76</v>
      </c>
      <c r="AL30">
        <v>54.61</v>
      </c>
      <c r="AM30">
        <v>16.79</v>
      </c>
      <c r="AN30">
        <v>0.71</v>
      </c>
      <c r="AO30">
        <v>0</v>
      </c>
      <c r="AP30">
        <v>0</v>
      </c>
      <c r="AQ30">
        <v>49.9</v>
      </c>
      <c r="AR30">
        <v>35.33</v>
      </c>
      <c r="AS30">
        <v>24.21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2917.0700000000011</v>
      </c>
    </row>
    <row r="31" spans="1:117">
      <c r="A31" t="s">
        <v>73</v>
      </c>
      <c r="B31">
        <v>0</v>
      </c>
      <c r="C31">
        <v>0</v>
      </c>
      <c r="D31">
        <v>44.73</v>
      </c>
      <c r="E31">
        <v>0</v>
      </c>
      <c r="F31">
        <v>0</v>
      </c>
      <c r="G31">
        <v>70.81</v>
      </c>
      <c r="H31">
        <v>0</v>
      </c>
      <c r="I31">
        <v>0</v>
      </c>
      <c r="J31">
        <v>59.73</v>
      </c>
      <c r="K31">
        <v>682.79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19.98</v>
      </c>
      <c r="R31">
        <v>42.39</v>
      </c>
      <c r="S31">
        <v>26.4</v>
      </c>
      <c r="T31">
        <v>0</v>
      </c>
      <c r="U31">
        <v>337.5</v>
      </c>
      <c r="V31">
        <v>20.8</v>
      </c>
      <c r="W31">
        <v>45.53</v>
      </c>
      <c r="X31">
        <v>148.30000000000001</v>
      </c>
      <c r="Y31">
        <v>0</v>
      </c>
      <c r="Z31">
        <v>0</v>
      </c>
      <c r="AA31">
        <v>28.1</v>
      </c>
      <c r="AB31">
        <v>39.51</v>
      </c>
      <c r="AC31">
        <v>29.06</v>
      </c>
      <c r="AD31">
        <v>15.85</v>
      </c>
      <c r="AE31">
        <v>49.43</v>
      </c>
      <c r="AF31">
        <v>39.049999999999997</v>
      </c>
      <c r="AG31">
        <v>20.29</v>
      </c>
      <c r="AH31">
        <v>113.64</v>
      </c>
      <c r="AI31">
        <v>16.54</v>
      </c>
      <c r="AJ31">
        <v>0</v>
      </c>
      <c r="AK31">
        <v>25.76</v>
      </c>
      <c r="AL31">
        <v>54.61</v>
      </c>
      <c r="AM31">
        <v>16.79</v>
      </c>
      <c r="AN31">
        <v>0.71</v>
      </c>
      <c r="AO31">
        <v>0</v>
      </c>
      <c r="AP31">
        <v>0</v>
      </c>
      <c r="AQ31">
        <v>49.9</v>
      </c>
      <c r="AR31">
        <v>33.119999999999997</v>
      </c>
      <c r="AS31">
        <v>24.21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2922.7900000000009</v>
      </c>
    </row>
    <row r="32" spans="1:117">
      <c r="A32" t="s">
        <v>74</v>
      </c>
      <c r="B32">
        <v>0</v>
      </c>
      <c r="C32">
        <v>0</v>
      </c>
      <c r="D32">
        <v>44.73</v>
      </c>
      <c r="E32">
        <v>0</v>
      </c>
      <c r="F32">
        <v>0</v>
      </c>
      <c r="G32">
        <v>70.81</v>
      </c>
      <c r="H32">
        <v>0</v>
      </c>
      <c r="I32">
        <v>0</v>
      </c>
      <c r="J32">
        <v>59.73</v>
      </c>
      <c r="K32">
        <v>682.79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19.98</v>
      </c>
      <c r="R32">
        <v>42.39</v>
      </c>
      <c r="S32">
        <v>26.4</v>
      </c>
      <c r="T32">
        <v>0</v>
      </c>
      <c r="U32">
        <v>337.5</v>
      </c>
      <c r="V32">
        <v>20.8</v>
      </c>
      <c r="W32">
        <v>45.53</v>
      </c>
      <c r="X32">
        <v>148.30000000000001</v>
      </c>
      <c r="Y32">
        <v>0</v>
      </c>
      <c r="Z32">
        <v>0</v>
      </c>
      <c r="AA32">
        <v>28.1</v>
      </c>
      <c r="AB32">
        <v>39.51</v>
      </c>
      <c r="AC32">
        <v>29.06</v>
      </c>
      <c r="AD32">
        <v>15.85</v>
      </c>
      <c r="AE32">
        <v>49.43</v>
      </c>
      <c r="AF32">
        <v>39.049999999999997</v>
      </c>
      <c r="AG32">
        <v>20.29</v>
      </c>
      <c r="AH32">
        <v>113.64</v>
      </c>
      <c r="AI32">
        <v>16.54</v>
      </c>
      <c r="AJ32">
        <v>0</v>
      </c>
      <c r="AK32">
        <v>25.76</v>
      </c>
      <c r="AL32">
        <v>54.61</v>
      </c>
      <c r="AM32">
        <v>16.79</v>
      </c>
      <c r="AN32">
        <v>0.71</v>
      </c>
      <c r="AO32">
        <v>0</v>
      </c>
      <c r="AP32">
        <v>0</v>
      </c>
      <c r="AQ32">
        <v>49.9</v>
      </c>
      <c r="AR32">
        <v>33.119999999999997</v>
      </c>
      <c r="AS32">
        <v>24.21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2922.7900000000009</v>
      </c>
    </row>
    <row r="33" spans="1:117">
      <c r="A33" t="s">
        <v>75</v>
      </c>
      <c r="B33">
        <v>0</v>
      </c>
      <c r="C33">
        <v>0</v>
      </c>
      <c r="D33">
        <v>44.73</v>
      </c>
      <c r="E33">
        <v>0</v>
      </c>
      <c r="F33">
        <v>0</v>
      </c>
      <c r="G33">
        <v>70.81</v>
      </c>
      <c r="H33">
        <v>0</v>
      </c>
      <c r="I33">
        <v>0</v>
      </c>
      <c r="J33">
        <v>59.73</v>
      </c>
      <c r="K33">
        <v>682.79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19.98</v>
      </c>
      <c r="R33">
        <v>42.39</v>
      </c>
      <c r="S33">
        <v>26.4</v>
      </c>
      <c r="T33">
        <v>0</v>
      </c>
      <c r="U33">
        <v>309.38</v>
      </c>
      <c r="V33">
        <v>20.8</v>
      </c>
      <c r="W33">
        <v>45.53</v>
      </c>
      <c r="X33">
        <v>148.30000000000001</v>
      </c>
      <c r="Y33">
        <v>0</v>
      </c>
      <c r="Z33">
        <v>0</v>
      </c>
      <c r="AA33">
        <v>28.1</v>
      </c>
      <c r="AB33">
        <v>39.51</v>
      </c>
      <c r="AC33">
        <v>29.06</v>
      </c>
      <c r="AD33">
        <v>15.85</v>
      </c>
      <c r="AE33">
        <v>49.43</v>
      </c>
      <c r="AF33">
        <v>39.049999999999997</v>
      </c>
      <c r="AG33">
        <v>20.29</v>
      </c>
      <c r="AH33">
        <v>113.64</v>
      </c>
      <c r="AI33">
        <v>16.54</v>
      </c>
      <c r="AJ33">
        <v>0</v>
      </c>
      <c r="AK33">
        <v>25.76</v>
      </c>
      <c r="AL33">
        <v>54.61</v>
      </c>
      <c r="AM33">
        <v>16.79</v>
      </c>
      <c r="AN33">
        <v>0.71</v>
      </c>
      <c r="AO33">
        <v>0</v>
      </c>
      <c r="AP33">
        <v>0</v>
      </c>
      <c r="AQ33">
        <v>49.9</v>
      </c>
      <c r="AR33">
        <v>33.119999999999997</v>
      </c>
      <c r="AS33">
        <v>26.9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2897.360000000001</v>
      </c>
    </row>
    <row r="34" spans="1:117">
      <c r="A34" t="s">
        <v>76</v>
      </c>
      <c r="B34">
        <v>0</v>
      </c>
      <c r="C34">
        <v>0</v>
      </c>
      <c r="D34">
        <v>44.73</v>
      </c>
      <c r="E34">
        <v>0</v>
      </c>
      <c r="F34">
        <v>0</v>
      </c>
      <c r="G34">
        <v>70.81</v>
      </c>
      <c r="H34">
        <v>0</v>
      </c>
      <c r="I34">
        <v>0</v>
      </c>
      <c r="J34">
        <v>59.73</v>
      </c>
      <c r="K34">
        <v>682.79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19.98</v>
      </c>
      <c r="R34">
        <v>42.39</v>
      </c>
      <c r="S34">
        <v>26.4</v>
      </c>
      <c r="T34">
        <v>0</v>
      </c>
      <c r="U34">
        <v>281.25</v>
      </c>
      <c r="V34">
        <v>20.8</v>
      </c>
      <c r="W34">
        <v>45.53</v>
      </c>
      <c r="X34">
        <v>148.30000000000001</v>
      </c>
      <c r="Y34">
        <v>0</v>
      </c>
      <c r="Z34">
        <v>0</v>
      </c>
      <c r="AA34">
        <v>28.1</v>
      </c>
      <c r="AB34">
        <v>39.51</v>
      </c>
      <c r="AC34">
        <v>29.06</v>
      </c>
      <c r="AD34">
        <v>15.85</v>
      </c>
      <c r="AE34">
        <v>49.43</v>
      </c>
      <c r="AF34">
        <v>39.049999999999997</v>
      </c>
      <c r="AG34">
        <v>20.29</v>
      </c>
      <c r="AH34">
        <v>113.64</v>
      </c>
      <c r="AI34">
        <v>3.82</v>
      </c>
      <c r="AJ34">
        <v>0</v>
      </c>
      <c r="AK34">
        <v>25.76</v>
      </c>
      <c r="AL34">
        <v>54.61</v>
      </c>
      <c r="AM34">
        <v>16.79</v>
      </c>
      <c r="AN34">
        <v>0.71</v>
      </c>
      <c r="AO34">
        <v>0</v>
      </c>
      <c r="AP34">
        <v>0</v>
      </c>
      <c r="AQ34">
        <v>49.9</v>
      </c>
      <c r="AR34">
        <v>33.119999999999997</v>
      </c>
      <c r="AS34">
        <v>26.9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2856.5100000000011</v>
      </c>
    </row>
    <row r="35" spans="1:117">
      <c r="A35" t="s">
        <v>77</v>
      </c>
      <c r="B35">
        <v>0</v>
      </c>
      <c r="C35">
        <v>0</v>
      </c>
      <c r="D35">
        <v>44.52</v>
      </c>
      <c r="E35">
        <v>0</v>
      </c>
      <c r="F35">
        <v>0</v>
      </c>
      <c r="G35">
        <v>70.81</v>
      </c>
      <c r="H35">
        <v>0</v>
      </c>
      <c r="I35">
        <v>0</v>
      </c>
      <c r="J35">
        <v>59.73</v>
      </c>
      <c r="K35">
        <v>682.79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19.98</v>
      </c>
      <c r="R35">
        <v>42.39</v>
      </c>
      <c r="S35">
        <v>26.4</v>
      </c>
      <c r="T35">
        <v>0</v>
      </c>
      <c r="U35">
        <v>253.12</v>
      </c>
      <c r="V35">
        <v>20.8</v>
      </c>
      <c r="W35">
        <v>45.83</v>
      </c>
      <c r="X35">
        <v>148.30000000000001</v>
      </c>
      <c r="Y35">
        <v>0</v>
      </c>
      <c r="Z35">
        <v>0</v>
      </c>
      <c r="AA35">
        <v>28.1</v>
      </c>
      <c r="AB35">
        <v>39.51</v>
      </c>
      <c r="AC35">
        <v>29.06</v>
      </c>
      <c r="AD35">
        <v>15.85</v>
      </c>
      <c r="AE35">
        <v>49.43</v>
      </c>
      <c r="AF35">
        <v>39.049999999999997</v>
      </c>
      <c r="AG35">
        <v>20.29</v>
      </c>
      <c r="AH35">
        <v>113.64</v>
      </c>
      <c r="AI35">
        <v>0</v>
      </c>
      <c r="AJ35">
        <v>0</v>
      </c>
      <c r="AK35">
        <v>25.76</v>
      </c>
      <c r="AL35">
        <v>54.61</v>
      </c>
      <c r="AM35">
        <v>16.79</v>
      </c>
      <c r="AN35">
        <v>0.71</v>
      </c>
      <c r="AO35">
        <v>0</v>
      </c>
      <c r="AP35">
        <v>0</v>
      </c>
      <c r="AQ35">
        <v>49.9</v>
      </c>
      <c r="AR35">
        <v>33.119999999999997</v>
      </c>
      <c r="AS35">
        <v>32.28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2830.0300000000011</v>
      </c>
    </row>
    <row r="36" spans="1:117">
      <c r="A36" t="s">
        <v>78</v>
      </c>
      <c r="B36">
        <v>0</v>
      </c>
      <c r="C36">
        <v>0</v>
      </c>
      <c r="D36">
        <v>44.42</v>
      </c>
      <c r="E36">
        <v>0</v>
      </c>
      <c r="F36">
        <v>0</v>
      </c>
      <c r="G36">
        <v>70.81</v>
      </c>
      <c r="H36">
        <v>0</v>
      </c>
      <c r="I36">
        <v>0</v>
      </c>
      <c r="J36">
        <v>59.73</v>
      </c>
      <c r="K36">
        <v>682.79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19.98</v>
      </c>
      <c r="R36">
        <v>42.39</v>
      </c>
      <c r="S36">
        <v>26.4</v>
      </c>
      <c r="T36">
        <v>0</v>
      </c>
      <c r="U36">
        <v>236.25</v>
      </c>
      <c r="V36">
        <v>20.8</v>
      </c>
      <c r="W36">
        <v>45.83</v>
      </c>
      <c r="X36">
        <v>148.30000000000001</v>
      </c>
      <c r="Y36">
        <v>0</v>
      </c>
      <c r="Z36">
        <v>0</v>
      </c>
      <c r="AA36">
        <v>28.1</v>
      </c>
      <c r="AB36">
        <v>13.17</v>
      </c>
      <c r="AC36">
        <v>9.68</v>
      </c>
      <c r="AD36">
        <v>7.92</v>
      </c>
      <c r="AE36">
        <v>32.96</v>
      </c>
      <c r="AF36">
        <v>17.75</v>
      </c>
      <c r="AG36">
        <v>20.29</v>
      </c>
      <c r="AH36">
        <v>113.64</v>
      </c>
      <c r="AI36">
        <v>0</v>
      </c>
      <c r="AJ36">
        <v>0</v>
      </c>
      <c r="AK36">
        <v>25.76</v>
      </c>
      <c r="AL36">
        <v>54.61</v>
      </c>
      <c r="AM36">
        <v>16.53</v>
      </c>
      <c r="AN36">
        <v>0.71</v>
      </c>
      <c r="AO36">
        <v>0</v>
      </c>
      <c r="AP36">
        <v>0</v>
      </c>
      <c r="AQ36">
        <v>48.63</v>
      </c>
      <c r="AR36">
        <v>33.119999999999997</v>
      </c>
      <c r="AS36">
        <v>32.28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2720.110000000001</v>
      </c>
    </row>
    <row r="37" spans="1:117">
      <c r="A37" t="s">
        <v>79</v>
      </c>
      <c r="B37">
        <v>0</v>
      </c>
      <c r="C37">
        <v>0</v>
      </c>
      <c r="D37">
        <v>44.42</v>
      </c>
      <c r="E37">
        <v>0</v>
      </c>
      <c r="F37">
        <v>0</v>
      </c>
      <c r="G37">
        <v>70.81</v>
      </c>
      <c r="H37">
        <v>0</v>
      </c>
      <c r="I37">
        <v>0</v>
      </c>
      <c r="J37">
        <v>59.73</v>
      </c>
      <c r="K37">
        <v>682.79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19.98</v>
      </c>
      <c r="R37">
        <v>42.39</v>
      </c>
      <c r="S37">
        <v>26.4</v>
      </c>
      <c r="T37">
        <v>0</v>
      </c>
      <c r="U37">
        <v>236.25</v>
      </c>
      <c r="V37">
        <v>20.8</v>
      </c>
      <c r="W37">
        <v>45.83</v>
      </c>
      <c r="X37">
        <v>148.30000000000001</v>
      </c>
      <c r="Y37">
        <v>0</v>
      </c>
      <c r="Z37">
        <v>0</v>
      </c>
      <c r="AA37">
        <v>28.1</v>
      </c>
      <c r="AB37">
        <v>26.34</v>
      </c>
      <c r="AC37">
        <v>9.68</v>
      </c>
      <c r="AD37">
        <v>0</v>
      </c>
      <c r="AE37">
        <v>16.48</v>
      </c>
      <c r="AF37">
        <v>8.8699999999999992</v>
      </c>
      <c r="AG37">
        <v>20.29</v>
      </c>
      <c r="AH37">
        <v>83.43</v>
      </c>
      <c r="AI37">
        <v>0</v>
      </c>
      <c r="AJ37">
        <v>0</v>
      </c>
      <c r="AK37">
        <v>25.76</v>
      </c>
      <c r="AL37">
        <v>54.61</v>
      </c>
      <c r="AM37">
        <v>16.53</v>
      </c>
      <c r="AN37">
        <v>0.71</v>
      </c>
      <c r="AO37">
        <v>0</v>
      </c>
      <c r="AP37">
        <v>0</v>
      </c>
      <c r="AQ37">
        <v>48.63</v>
      </c>
      <c r="AR37">
        <v>33.119999999999997</v>
      </c>
      <c r="AS37">
        <v>32.28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2669.7900000000009</v>
      </c>
    </row>
    <row r="38" spans="1:117">
      <c r="A38" t="s">
        <v>80</v>
      </c>
      <c r="B38">
        <v>0</v>
      </c>
      <c r="C38">
        <v>0</v>
      </c>
      <c r="D38">
        <v>44.42</v>
      </c>
      <c r="E38">
        <v>0</v>
      </c>
      <c r="F38">
        <v>0</v>
      </c>
      <c r="G38">
        <v>70.81</v>
      </c>
      <c r="H38">
        <v>0</v>
      </c>
      <c r="I38">
        <v>0</v>
      </c>
      <c r="J38">
        <v>59.73</v>
      </c>
      <c r="K38">
        <v>682.79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19.98</v>
      </c>
      <c r="R38">
        <v>42.39</v>
      </c>
      <c r="S38">
        <v>26.4</v>
      </c>
      <c r="T38">
        <v>0</v>
      </c>
      <c r="U38">
        <v>236.25</v>
      </c>
      <c r="V38">
        <v>20.8</v>
      </c>
      <c r="W38">
        <v>45.83</v>
      </c>
      <c r="X38">
        <v>148.30000000000001</v>
      </c>
      <c r="Y38">
        <v>0</v>
      </c>
      <c r="Z38">
        <v>0</v>
      </c>
      <c r="AA38">
        <v>28.1</v>
      </c>
      <c r="AB38">
        <v>26.34</v>
      </c>
      <c r="AC38">
        <v>9.68</v>
      </c>
      <c r="AD38">
        <v>0</v>
      </c>
      <c r="AE38">
        <v>16.48</v>
      </c>
      <c r="AF38">
        <v>8.8699999999999992</v>
      </c>
      <c r="AG38">
        <v>20.29</v>
      </c>
      <c r="AH38">
        <v>58.05</v>
      </c>
      <c r="AI38">
        <v>0</v>
      </c>
      <c r="AJ38">
        <v>0</v>
      </c>
      <c r="AK38">
        <v>25.76</v>
      </c>
      <c r="AL38">
        <v>54.61</v>
      </c>
      <c r="AM38">
        <v>16.53</v>
      </c>
      <c r="AN38">
        <v>0.71</v>
      </c>
      <c r="AO38">
        <v>0</v>
      </c>
      <c r="AP38">
        <v>0</v>
      </c>
      <c r="AQ38">
        <v>36.29</v>
      </c>
      <c r="AR38">
        <v>33.119999999999997</v>
      </c>
      <c r="AS38">
        <v>32.28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2632.0700000000011</v>
      </c>
    </row>
    <row r="39" spans="1:117">
      <c r="A39" t="s">
        <v>81</v>
      </c>
      <c r="B39">
        <v>0</v>
      </c>
      <c r="C39">
        <v>0</v>
      </c>
      <c r="D39">
        <v>44.21</v>
      </c>
      <c r="E39">
        <v>0</v>
      </c>
      <c r="F39">
        <v>0</v>
      </c>
      <c r="G39">
        <v>70.81</v>
      </c>
      <c r="H39">
        <v>0</v>
      </c>
      <c r="I39">
        <v>0</v>
      </c>
      <c r="J39">
        <v>59.73</v>
      </c>
      <c r="K39">
        <v>682.79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19.98</v>
      </c>
      <c r="R39">
        <v>42.39</v>
      </c>
      <c r="S39">
        <v>26.4</v>
      </c>
      <c r="T39">
        <v>0</v>
      </c>
      <c r="U39">
        <v>236.25</v>
      </c>
      <c r="V39">
        <v>20.8</v>
      </c>
      <c r="W39">
        <v>45.83</v>
      </c>
      <c r="X39">
        <v>148.30000000000001</v>
      </c>
      <c r="Y39">
        <v>0</v>
      </c>
      <c r="Z39">
        <v>0</v>
      </c>
      <c r="AA39">
        <v>28.1</v>
      </c>
      <c r="AB39">
        <v>26.34</v>
      </c>
      <c r="AC39">
        <v>9.68</v>
      </c>
      <c r="AD39">
        <v>0</v>
      </c>
      <c r="AE39">
        <v>16.48</v>
      </c>
      <c r="AF39">
        <v>8.8699999999999992</v>
      </c>
      <c r="AG39">
        <v>20.29</v>
      </c>
      <c r="AH39">
        <v>41.67</v>
      </c>
      <c r="AI39">
        <v>0</v>
      </c>
      <c r="AJ39">
        <v>0</v>
      </c>
      <c r="AK39">
        <v>25.76</v>
      </c>
      <c r="AL39">
        <v>54.61</v>
      </c>
      <c r="AM39">
        <v>16.53</v>
      </c>
      <c r="AN39">
        <v>0.71</v>
      </c>
      <c r="AO39">
        <v>0</v>
      </c>
      <c r="AP39">
        <v>0</v>
      </c>
      <c r="AQ39">
        <v>36.29</v>
      </c>
      <c r="AR39">
        <v>33.119999999999997</v>
      </c>
      <c r="AS39">
        <v>32.28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2615.4800000000009</v>
      </c>
    </row>
    <row r="40" spans="1:117">
      <c r="A40" t="s">
        <v>82</v>
      </c>
      <c r="B40">
        <v>0</v>
      </c>
      <c r="C40">
        <v>0</v>
      </c>
      <c r="D40">
        <v>43.99</v>
      </c>
      <c r="E40">
        <v>0</v>
      </c>
      <c r="F40">
        <v>0</v>
      </c>
      <c r="G40">
        <v>70.81</v>
      </c>
      <c r="H40">
        <v>0</v>
      </c>
      <c r="I40">
        <v>0</v>
      </c>
      <c r="J40">
        <v>59.73</v>
      </c>
      <c r="K40">
        <v>682.79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19.98</v>
      </c>
      <c r="R40">
        <v>42.39</v>
      </c>
      <c r="S40">
        <v>26.4</v>
      </c>
      <c r="T40">
        <v>0</v>
      </c>
      <c r="U40">
        <v>236.25</v>
      </c>
      <c r="V40">
        <v>20.8</v>
      </c>
      <c r="W40">
        <v>45.83</v>
      </c>
      <c r="X40">
        <v>148.30000000000001</v>
      </c>
      <c r="Y40">
        <v>0</v>
      </c>
      <c r="Z40">
        <v>0</v>
      </c>
      <c r="AA40">
        <v>42.15</v>
      </c>
      <c r="AB40">
        <v>26.34</v>
      </c>
      <c r="AC40">
        <v>9.68</v>
      </c>
      <c r="AD40">
        <v>0</v>
      </c>
      <c r="AE40">
        <v>16.48</v>
      </c>
      <c r="AF40">
        <v>8.8699999999999992</v>
      </c>
      <c r="AG40">
        <v>20.29</v>
      </c>
      <c r="AH40">
        <v>20.260000000000002</v>
      </c>
      <c r="AI40">
        <v>0</v>
      </c>
      <c r="AJ40">
        <v>0</v>
      </c>
      <c r="AK40">
        <v>25.76</v>
      </c>
      <c r="AL40">
        <v>54.61</v>
      </c>
      <c r="AM40">
        <v>16.53</v>
      </c>
      <c r="AN40">
        <v>0.71</v>
      </c>
      <c r="AO40">
        <v>0</v>
      </c>
      <c r="AP40">
        <v>0</v>
      </c>
      <c r="AQ40">
        <v>48.63</v>
      </c>
      <c r="AR40">
        <v>33.119999999999997</v>
      </c>
      <c r="AS40">
        <v>32.28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2620.2400000000011</v>
      </c>
    </row>
    <row r="41" spans="1:117">
      <c r="A41" t="s">
        <v>83</v>
      </c>
      <c r="B41">
        <v>0</v>
      </c>
      <c r="C41">
        <v>0</v>
      </c>
      <c r="D41">
        <v>43.57</v>
      </c>
      <c r="E41">
        <v>0</v>
      </c>
      <c r="F41">
        <v>0</v>
      </c>
      <c r="G41">
        <v>70.81</v>
      </c>
      <c r="H41">
        <v>0</v>
      </c>
      <c r="I41">
        <v>0</v>
      </c>
      <c r="J41">
        <v>59.73</v>
      </c>
      <c r="K41">
        <v>682.79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19.98</v>
      </c>
      <c r="R41">
        <v>42.39</v>
      </c>
      <c r="S41">
        <v>26.4</v>
      </c>
      <c r="T41">
        <v>0</v>
      </c>
      <c r="U41">
        <v>236.25</v>
      </c>
      <c r="V41">
        <v>20.8</v>
      </c>
      <c r="W41">
        <v>45.83</v>
      </c>
      <c r="X41">
        <v>148.30000000000001</v>
      </c>
      <c r="Y41">
        <v>0</v>
      </c>
      <c r="Z41">
        <v>0</v>
      </c>
      <c r="AA41">
        <v>42.15</v>
      </c>
      <c r="AB41">
        <v>26.34</v>
      </c>
      <c r="AC41">
        <v>9.68</v>
      </c>
      <c r="AD41">
        <v>0</v>
      </c>
      <c r="AE41">
        <v>16.48</v>
      </c>
      <c r="AF41">
        <v>8.8699999999999992</v>
      </c>
      <c r="AG41">
        <v>20.29</v>
      </c>
      <c r="AH41">
        <v>0</v>
      </c>
      <c r="AI41">
        <v>0</v>
      </c>
      <c r="AJ41">
        <v>0</v>
      </c>
      <c r="AK41">
        <v>25.76</v>
      </c>
      <c r="AL41">
        <v>54.61</v>
      </c>
      <c r="AM41">
        <v>16.53</v>
      </c>
      <c r="AN41">
        <v>0.71</v>
      </c>
      <c r="AO41">
        <v>0</v>
      </c>
      <c r="AP41">
        <v>0</v>
      </c>
      <c r="AQ41">
        <v>48.63</v>
      </c>
      <c r="AR41">
        <v>37.53</v>
      </c>
      <c r="AS41">
        <v>32.28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2603.9700000000016</v>
      </c>
    </row>
    <row r="42" spans="1:117">
      <c r="A42" t="s">
        <v>84</v>
      </c>
      <c r="B42">
        <v>0</v>
      </c>
      <c r="C42">
        <v>0</v>
      </c>
      <c r="D42">
        <v>43.57</v>
      </c>
      <c r="E42">
        <v>0</v>
      </c>
      <c r="F42">
        <v>0</v>
      </c>
      <c r="G42">
        <v>70.81</v>
      </c>
      <c r="H42">
        <v>0</v>
      </c>
      <c r="I42">
        <v>0</v>
      </c>
      <c r="J42">
        <v>59.73</v>
      </c>
      <c r="K42">
        <v>638.72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19.98</v>
      </c>
      <c r="R42">
        <v>42.39</v>
      </c>
      <c r="S42">
        <v>26.4</v>
      </c>
      <c r="T42">
        <v>0</v>
      </c>
      <c r="U42">
        <v>236.25</v>
      </c>
      <c r="V42">
        <v>20.8</v>
      </c>
      <c r="W42">
        <v>45.83</v>
      </c>
      <c r="X42">
        <v>148.30000000000001</v>
      </c>
      <c r="Y42">
        <v>0</v>
      </c>
      <c r="Z42">
        <v>0</v>
      </c>
      <c r="AA42">
        <v>42.15</v>
      </c>
      <c r="AB42">
        <v>26.34</v>
      </c>
      <c r="AC42">
        <v>9.68</v>
      </c>
      <c r="AD42">
        <v>0</v>
      </c>
      <c r="AE42">
        <v>16.48</v>
      </c>
      <c r="AF42">
        <v>8.8699999999999992</v>
      </c>
      <c r="AG42">
        <v>20.29</v>
      </c>
      <c r="AH42">
        <v>0</v>
      </c>
      <c r="AI42">
        <v>0</v>
      </c>
      <c r="AJ42">
        <v>0</v>
      </c>
      <c r="AK42">
        <v>25.76</v>
      </c>
      <c r="AL42">
        <v>54.61</v>
      </c>
      <c r="AM42">
        <v>16.53</v>
      </c>
      <c r="AN42">
        <v>0.71</v>
      </c>
      <c r="AO42">
        <v>0</v>
      </c>
      <c r="AP42">
        <v>0</v>
      </c>
      <c r="AQ42">
        <v>48.63</v>
      </c>
      <c r="AR42">
        <v>37.53</v>
      </c>
      <c r="AS42">
        <v>32.28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2559.9000000000015</v>
      </c>
    </row>
    <row r="43" spans="1:117">
      <c r="A43" t="s">
        <v>85</v>
      </c>
      <c r="B43">
        <v>0</v>
      </c>
      <c r="C43">
        <v>0</v>
      </c>
      <c r="D43">
        <v>43.47</v>
      </c>
      <c r="E43">
        <v>0</v>
      </c>
      <c r="F43">
        <v>0</v>
      </c>
      <c r="G43">
        <v>70.81</v>
      </c>
      <c r="H43">
        <v>0</v>
      </c>
      <c r="I43">
        <v>0</v>
      </c>
      <c r="J43">
        <v>59.73</v>
      </c>
      <c r="K43">
        <v>598.67999999999995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19.98</v>
      </c>
      <c r="R43">
        <v>42.39</v>
      </c>
      <c r="S43">
        <v>26.4</v>
      </c>
      <c r="T43">
        <v>0</v>
      </c>
      <c r="U43">
        <v>236.25</v>
      </c>
      <c r="V43">
        <v>20.8</v>
      </c>
      <c r="W43">
        <v>45.83</v>
      </c>
      <c r="X43">
        <v>148.30000000000001</v>
      </c>
      <c r="Y43">
        <v>0</v>
      </c>
      <c r="Z43">
        <v>0</v>
      </c>
      <c r="AA43">
        <v>42.15</v>
      </c>
      <c r="AB43">
        <v>13.17</v>
      </c>
      <c r="AC43">
        <v>9.68</v>
      </c>
      <c r="AD43">
        <v>0</v>
      </c>
      <c r="AE43">
        <v>16.48</v>
      </c>
      <c r="AF43">
        <v>8.8699999999999992</v>
      </c>
      <c r="AG43">
        <v>20.29</v>
      </c>
      <c r="AH43">
        <v>0</v>
      </c>
      <c r="AI43">
        <v>0</v>
      </c>
      <c r="AJ43">
        <v>0</v>
      </c>
      <c r="AK43">
        <v>25.76</v>
      </c>
      <c r="AL43">
        <v>54.61</v>
      </c>
      <c r="AM43">
        <v>16.53</v>
      </c>
      <c r="AN43">
        <v>0.71</v>
      </c>
      <c r="AO43">
        <v>0</v>
      </c>
      <c r="AP43">
        <v>0</v>
      </c>
      <c r="AQ43">
        <v>48.63</v>
      </c>
      <c r="AR43">
        <v>37.53</v>
      </c>
      <c r="AS43">
        <v>32.28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2506.5900000000011</v>
      </c>
    </row>
    <row r="44" spans="1:117">
      <c r="A44" t="s">
        <v>86</v>
      </c>
      <c r="B44">
        <v>0</v>
      </c>
      <c r="C44">
        <v>0</v>
      </c>
      <c r="D44">
        <v>43.26</v>
      </c>
      <c r="E44">
        <v>0</v>
      </c>
      <c r="F44">
        <v>0</v>
      </c>
      <c r="G44">
        <v>70.81</v>
      </c>
      <c r="H44">
        <v>0</v>
      </c>
      <c r="I44">
        <v>0</v>
      </c>
      <c r="J44">
        <v>59.73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19.98</v>
      </c>
      <c r="R44">
        <v>42.39</v>
      </c>
      <c r="S44">
        <v>26.4</v>
      </c>
      <c r="T44">
        <v>0</v>
      </c>
      <c r="U44">
        <v>236.25</v>
      </c>
      <c r="V44">
        <v>20.8</v>
      </c>
      <c r="W44">
        <v>45.83</v>
      </c>
      <c r="X44">
        <v>148.30000000000001</v>
      </c>
      <c r="Y44">
        <v>0</v>
      </c>
      <c r="Z44">
        <v>0</v>
      </c>
      <c r="AA44">
        <v>42.15</v>
      </c>
      <c r="AB44">
        <v>13.17</v>
      </c>
      <c r="AC44">
        <v>9.68</v>
      </c>
      <c r="AD44">
        <v>0</v>
      </c>
      <c r="AE44">
        <v>16.48</v>
      </c>
      <c r="AF44">
        <v>8.8699999999999992</v>
      </c>
      <c r="AG44">
        <v>20.29</v>
      </c>
      <c r="AH44">
        <v>0</v>
      </c>
      <c r="AI44">
        <v>0</v>
      </c>
      <c r="AJ44">
        <v>0</v>
      </c>
      <c r="AK44">
        <v>25.76</v>
      </c>
      <c r="AL44">
        <v>54.61</v>
      </c>
      <c r="AM44">
        <v>16.53</v>
      </c>
      <c r="AN44">
        <v>0.71</v>
      </c>
      <c r="AO44">
        <v>0</v>
      </c>
      <c r="AP44">
        <v>0</v>
      </c>
      <c r="AQ44">
        <v>36.29</v>
      </c>
      <c r="AR44">
        <v>37.53</v>
      </c>
      <c r="AS44">
        <v>32.28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2578.5000000000014</v>
      </c>
    </row>
    <row r="45" spans="1:117">
      <c r="A45" t="s">
        <v>87</v>
      </c>
      <c r="B45">
        <v>0</v>
      </c>
      <c r="C45">
        <v>0</v>
      </c>
      <c r="D45">
        <v>43.05</v>
      </c>
      <c r="E45">
        <v>0</v>
      </c>
      <c r="F45">
        <v>0</v>
      </c>
      <c r="G45">
        <v>70.81</v>
      </c>
      <c r="H45">
        <v>0</v>
      </c>
      <c r="I45">
        <v>0</v>
      </c>
      <c r="J45">
        <v>59.73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19.98</v>
      </c>
      <c r="R45">
        <v>42.39</v>
      </c>
      <c r="S45">
        <v>26.4</v>
      </c>
      <c r="T45">
        <v>0</v>
      </c>
      <c r="U45">
        <v>236.25</v>
      </c>
      <c r="V45">
        <v>20.8</v>
      </c>
      <c r="W45">
        <v>45.83</v>
      </c>
      <c r="X45">
        <v>148.30000000000001</v>
      </c>
      <c r="Y45">
        <v>0</v>
      </c>
      <c r="Z45">
        <v>0</v>
      </c>
      <c r="AA45">
        <v>42.66</v>
      </c>
      <c r="AB45">
        <v>13.17</v>
      </c>
      <c r="AC45">
        <v>0</v>
      </c>
      <c r="AD45">
        <v>0</v>
      </c>
      <c r="AE45">
        <v>16.48</v>
      </c>
      <c r="AF45">
        <v>8.8699999999999992</v>
      </c>
      <c r="AG45">
        <v>20.29</v>
      </c>
      <c r="AH45">
        <v>0</v>
      </c>
      <c r="AI45">
        <v>0</v>
      </c>
      <c r="AJ45">
        <v>0</v>
      </c>
      <c r="AK45">
        <v>25.76</v>
      </c>
      <c r="AL45">
        <v>55.77</v>
      </c>
      <c r="AM45">
        <v>16.53</v>
      </c>
      <c r="AN45">
        <v>0.71</v>
      </c>
      <c r="AO45">
        <v>0</v>
      </c>
      <c r="AP45">
        <v>0</v>
      </c>
      <c r="AQ45">
        <v>24.19</v>
      </c>
      <c r="AR45">
        <v>37.53</v>
      </c>
      <c r="AS45">
        <v>24.21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2550.110000000001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70.81</v>
      </c>
      <c r="H46">
        <v>0</v>
      </c>
      <c r="I46">
        <v>0</v>
      </c>
      <c r="J46">
        <v>59.73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19.98</v>
      </c>
      <c r="R46">
        <v>42.39</v>
      </c>
      <c r="S46">
        <v>26.4</v>
      </c>
      <c r="T46">
        <v>0</v>
      </c>
      <c r="U46">
        <v>236.25</v>
      </c>
      <c r="V46">
        <v>20.8</v>
      </c>
      <c r="W46">
        <v>45.83</v>
      </c>
      <c r="X46">
        <v>148.30000000000001</v>
      </c>
      <c r="Y46">
        <v>0</v>
      </c>
      <c r="Z46">
        <v>0</v>
      </c>
      <c r="AA46">
        <v>42.66</v>
      </c>
      <c r="AB46">
        <v>13.17</v>
      </c>
      <c r="AC46">
        <v>0</v>
      </c>
      <c r="AD46">
        <v>0</v>
      </c>
      <c r="AE46">
        <v>16.48</v>
      </c>
      <c r="AF46">
        <v>8.8699999999999992</v>
      </c>
      <c r="AG46">
        <v>20.29</v>
      </c>
      <c r="AH46">
        <v>0</v>
      </c>
      <c r="AI46">
        <v>0</v>
      </c>
      <c r="AJ46">
        <v>0</v>
      </c>
      <c r="AK46">
        <v>25.76</v>
      </c>
      <c r="AL46">
        <v>55.77</v>
      </c>
      <c r="AM46">
        <v>16.53</v>
      </c>
      <c r="AN46">
        <v>0.71</v>
      </c>
      <c r="AO46">
        <v>0</v>
      </c>
      <c r="AP46">
        <v>0</v>
      </c>
      <c r="AQ46">
        <v>12.16</v>
      </c>
      <c r="AR46">
        <v>37.53</v>
      </c>
      <c r="AS46">
        <v>24.21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2537.8700000000008</v>
      </c>
    </row>
    <row r="47" spans="1:117">
      <c r="A47" t="s">
        <v>89</v>
      </c>
      <c r="B47">
        <v>0</v>
      </c>
      <c r="C47">
        <v>0</v>
      </c>
      <c r="D47">
        <v>42.73</v>
      </c>
      <c r="E47">
        <v>0</v>
      </c>
      <c r="F47">
        <v>0</v>
      </c>
      <c r="G47">
        <v>70.81</v>
      </c>
      <c r="H47">
        <v>0</v>
      </c>
      <c r="I47">
        <v>0</v>
      </c>
      <c r="J47">
        <v>59.73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17.98</v>
      </c>
      <c r="R47">
        <v>37.630000000000003</v>
      </c>
      <c r="S47">
        <v>23.77</v>
      </c>
      <c r="T47">
        <v>0</v>
      </c>
      <c r="U47">
        <v>236.25</v>
      </c>
      <c r="V47">
        <v>20.8</v>
      </c>
      <c r="W47">
        <v>45.83</v>
      </c>
      <c r="X47">
        <v>148.30000000000001</v>
      </c>
      <c r="Y47">
        <v>0</v>
      </c>
      <c r="Z47">
        <v>0</v>
      </c>
      <c r="AA47">
        <v>42.66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20.29</v>
      </c>
      <c r="AH47">
        <v>0</v>
      </c>
      <c r="AI47">
        <v>0</v>
      </c>
      <c r="AJ47">
        <v>0</v>
      </c>
      <c r="AK47">
        <v>25.76</v>
      </c>
      <c r="AL47">
        <v>55.77</v>
      </c>
      <c r="AM47">
        <v>16.53</v>
      </c>
      <c r="AN47">
        <v>0.71</v>
      </c>
      <c r="AO47">
        <v>0</v>
      </c>
      <c r="AP47">
        <v>0</v>
      </c>
      <c r="AQ47">
        <v>0</v>
      </c>
      <c r="AR47">
        <v>37.53</v>
      </c>
      <c r="AS47">
        <v>21.53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2483.880000000001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70.81</v>
      </c>
      <c r="H48">
        <v>0</v>
      </c>
      <c r="I48">
        <v>0</v>
      </c>
      <c r="J48">
        <v>59.73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19.98</v>
      </c>
      <c r="R48">
        <v>42.39</v>
      </c>
      <c r="S48">
        <v>26.4</v>
      </c>
      <c r="T48">
        <v>0</v>
      </c>
      <c r="U48">
        <v>236.25</v>
      </c>
      <c r="V48">
        <v>20.8</v>
      </c>
      <c r="W48">
        <v>45.83</v>
      </c>
      <c r="X48">
        <v>148.30000000000001</v>
      </c>
      <c r="Y48">
        <v>0</v>
      </c>
      <c r="Z48">
        <v>0</v>
      </c>
      <c r="AA48">
        <v>42.66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20.29</v>
      </c>
      <c r="AH48">
        <v>0</v>
      </c>
      <c r="AI48">
        <v>0</v>
      </c>
      <c r="AJ48">
        <v>0</v>
      </c>
      <c r="AK48">
        <v>25.76</v>
      </c>
      <c r="AL48">
        <v>55.77</v>
      </c>
      <c r="AM48">
        <v>16.53</v>
      </c>
      <c r="AN48">
        <v>0.71</v>
      </c>
      <c r="AO48">
        <v>0</v>
      </c>
      <c r="AP48">
        <v>0</v>
      </c>
      <c r="AQ48">
        <v>0</v>
      </c>
      <c r="AR48">
        <v>37.53</v>
      </c>
      <c r="AS48">
        <v>21.53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2493.0600000000009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70.81</v>
      </c>
      <c r="H49">
        <v>0</v>
      </c>
      <c r="I49">
        <v>0</v>
      </c>
      <c r="J49">
        <v>59.73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19.98</v>
      </c>
      <c r="R49">
        <v>42.39</v>
      </c>
      <c r="S49">
        <v>26.4</v>
      </c>
      <c r="T49">
        <v>0</v>
      </c>
      <c r="U49">
        <v>236.25</v>
      </c>
      <c r="V49">
        <v>20.8</v>
      </c>
      <c r="W49">
        <v>45.83</v>
      </c>
      <c r="X49">
        <v>148.30000000000001</v>
      </c>
      <c r="Y49">
        <v>0</v>
      </c>
      <c r="Z49">
        <v>0</v>
      </c>
      <c r="AA49">
        <v>42.66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20.29</v>
      </c>
      <c r="AH49">
        <v>0</v>
      </c>
      <c r="AI49">
        <v>0</v>
      </c>
      <c r="AJ49">
        <v>0</v>
      </c>
      <c r="AK49">
        <v>25.76</v>
      </c>
      <c r="AL49">
        <v>55.77</v>
      </c>
      <c r="AM49">
        <v>16.53</v>
      </c>
      <c r="AN49">
        <v>0.71</v>
      </c>
      <c r="AO49">
        <v>0</v>
      </c>
      <c r="AP49">
        <v>6.79</v>
      </c>
      <c r="AQ49">
        <v>0</v>
      </c>
      <c r="AR49">
        <v>37.53</v>
      </c>
      <c r="AS49">
        <v>21.53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2499.8500000000008</v>
      </c>
    </row>
    <row r="50" spans="1:117">
      <c r="A50" t="s">
        <v>92</v>
      </c>
      <c r="B50">
        <v>0</v>
      </c>
      <c r="C50">
        <v>0</v>
      </c>
      <c r="D50">
        <v>42.32</v>
      </c>
      <c r="E50">
        <v>0</v>
      </c>
      <c r="F50">
        <v>0</v>
      </c>
      <c r="G50">
        <v>70.81</v>
      </c>
      <c r="H50">
        <v>0</v>
      </c>
      <c r="I50">
        <v>0</v>
      </c>
      <c r="J50">
        <v>59.73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19.98</v>
      </c>
      <c r="R50">
        <v>42.39</v>
      </c>
      <c r="S50">
        <v>26.4</v>
      </c>
      <c r="T50">
        <v>0</v>
      </c>
      <c r="U50">
        <v>236.25</v>
      </c>
      <c r="V50">
        <v>18.8</v>
      </c>
      <c r="W50">
        <v>45.83</v>
      </c>
      <c r="X50">
        <v>148.30000000000001</v>
      </c>
      <c r="Y50">
        <v>0</v>
      </c>
      <c r="Z50">
        <v>0</v>
      </c>
      <c r="AA50">
        <v>42.66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20.29</v>
      </c>
      <c r="AH50">
        <v>0</v>
      </c>
      <c r="AI50">
        <v>0</v>
      </c>
      <c r="AJ50">
        <v>0</v>
      </c>
      <c r="AK50">
        <v>25.76</v>
      </c>
      <c r="AL50">
        <v>55.77</v>
      </c>
      <c r="AM50">
        <v>16.53</v>
      </c>
      <c r="AN50">
        <v>0.71</v>
      </c>
      <c r="AO50">
        <v>0</v>
      </c>
      <c r="AP50">
        <v>6.79</v>
      </c>
      <c r="AQ50">
        <v>0</v>
      </c>
      <c r="AR50">
        <v>37.53</v>
      </c>
      <c r="AS50">
        <v>21.53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2497.650000000001</v>
      </c>
    </row>
    <row r="51" spans="1:117">
      <c r="A51" t="s">
        <v>93</v>
      </c>
      <c r="B51">
        <v>0</v>
      </c>
      <c r="C51">
        <v>0</v>
      </c>
      <c r="D51">
        <v>42.32</v>
      </c>
      <c r="E51">
        <v>0</v>
      </c>
      <c r="F51">
        <v>0</v>
      </c>
      <c r="G51">
        <v>70.81</v>
      </c>
      <c r="H51">
        <v>0</v>
      </c>
      <c r="I51">
        <v>0</v>
      </c>
      <c r="J51">
        <v>59.73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19.98</v>
      </c>
      <c r="R51">
        <v>42.39</v>
      </c>
      <c r="S51">
        <v>26.4</v>
      </c>
      <c r="T51">
        <v>0</v>
      </c>
      <c r="U51">
        <v>236.25</v>
      </c>
      <c r="V51">
        <v>19.79</v>
      </c>
      <c r="W51">
        <v>45.83</v>
      </c>
      <c r="X51">
        <v>148.30000000000001</v>
      </c>
      <c r="Y51">
        <v>0</v>
      </c>
      <c r="Z51">
        <v>0</v>
      </c>
      <c r="AA51">
        <v>42.66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20.29</v>
      </c>
      <c r="AH51">
        <v>0</v>
      </c>
      <c r="AI51">
        <v>0</v>
      </c>
      <c r="AJ51">
        <v>0</v>
      </c>
      <c r="AK51">
        <v>25.76</v>
      </c>
      <c r="AL51">
        <v>55.77</v>
      </c>
      <c r="AM51">
        <v>16.53</v>
      </c>
      <c r="AN51">
        <v>0.71</v>
      </c>
      <c r="AO51">
        <v>0</v>
      </c>
      <c r="AP51">
        <v>5.76</v>
      </c>
      <c r="AQ51">
        <v>0</v>
      </c>
      <c r="AR51">
        <v>37.53</v>
      </c>
      <c r="AS51">
        <v>32.28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2508.3600000000015</v>
      </c>
    </row>
    <row r="52" spans="1:117">
      <c r="A52" t="s">
        <v>94</v>
      </c>
      <c r="B52">
        <v>0</v>
      </c>
      <c r="C52">
        <v>0</v>
      </c>
      <c r="D52">
        <v>42</v>
      </c>
      <c r="E52">
        <v>0</v>
      </c>
      <c r="F52">
        <v>0</v>
      </c>
      <c r="G52">
        <v>70.81</v>
      </c>
      <c r="H52">
        <v>0</v>
      </c>
      <c r="I52">
        <v>0</v>
      </c>
      <c r="J52">
        <v>59.73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19.98</v>
      </c>
      <c r="R52">
        <v>42.39</v>
      </c>
      <c r="S52">
        <v>26.4</v>
      </c>
      <c r="T52">
        <v>0</v>
      </c>
      <c r="U52">
        <v>236.25</v>
      </c>
      <c r="V52">
        <v>20.8</v>
      </c>
      <c r="W52">
        <v>45.83</v>
      </c>
      <c r="X52">
        <v>148.30000000000001</v>
      </c>
      <c r="Y52">
        <v>0</v>
      </c>
      <c r="Z52">
        <v>0</v>
      </c>
      <c r="AA52">
        <v>42.66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20.29</v>
      </c>
      <c r="AH52">
        <v>0</v>
      </c>
      <c r="AI52">
        <v>0</v>
      </c>
      <c r="AJ52">
        <v>0</v>
      </c>
      <c r="AK52">
        <v>25.76</v>
      </c>
      <c r="AL52">
        <v>55.77</v>
      </c>
      <c r="AM52">
        <v>16.53</v>
      </c>
      <c r="AN52">
        <v>0.71</v>
      </c>
      <c r="AO52">
        <v>0</v>
      </c>
      <c r="AP52">
        <v>5.76</v>
      </c>
      <c r="AQ52">
        <v>0</v>
      </c>
      <c r="AR52">
        <v>37.53</v>
      </c>
      <c r="AS52">
        <v>32.28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2509.0500000000011</v>
      </c>
    </row>
    <row r="53" spans="1:117">
      <c r="A53" t="s">
        <v>95</v>
      </c>
      <c r="B53">
        <v>0</v>
      </c>
      <c r="C53">
        <v>0</v>
      </c>
      <c r="D53">
        <v>41.9</v>
      </c>
      <c r="E53">
        <v>0</v>
      </c>
      <c r="F53">
        <v>0</v>
      </c>
      <c r="G53">
        <v>70.81</v>
      </c>
      <c r="H53">
        <v>0</v>
      </c>
      <c r="I53">
        <v>0</v>
      </c>
      <c r="J53">
        <v>59.73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19.98</v>
      </c>
      <c r="R53">
        <v>42.39</v>
      </c>
      <c r="S53">
        <v>26.4</v>
      </c>
      <c r="T53">
        <v>0</v>
      </c>
      <c r="U53">
        <v>236.25</v>
      </c>
      <c r="V53">
        <v>20.8</v>
      </c>
      <c r="W53">
        <v>45.83</v>
      </c>
      <c r="X53">
        <v>148.30000000000001</v>
      </c>
      <c r="Y53">
        <v>0</v>
      </c>
      <c r="Z53">
        <v>0</v>
      </c>
      <c r="AA53">
        <v>42.66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20.29</v>
      </c>
      <c r="AH53">
        <v>0</v>
      </c>
      <c r="AI53">
        <v>0</v>
      </c>
      <c r="AJ53">
        <v>0</v>
      </c>
      <c r="AK53">
        <v>25.76</v>
      </c>
      <c r="AL53">
        <v>55.77</v>
      </c>
      <c r="AM53">
        <v>16.53</v>
      </c>
      <c r="AN53">
        <v>0.71</v>
      </c>
      <c r="AO53">
        <v>0</v>
      </c>
      <c r="AP53">
        <v>5.76</v>
      </c>
      <c r="AQ53">
        <v>0</v>
      </c>
      <c r="AR53">
        <v>33.119999999999997</v>
      </c>
      <c r="AS53">
        <v>24.21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2496.4700000000007</v>
      </c>
    </row>
    <row r="54" spans="1:117">
      <c r="A54" t="s">
        <v>96</v>
      </c>
      <c r="B54">
        <v>0</v>
      </c>
      <c r="C54">
        <v>0</v>
      </c>
      <c r="D54">
        <v>41.9</v>
      </c>
      <c r="E54">
        <v>0</v>
      </c>
      <c r="F54">
        <v>0</v>
      </c>
      <c r="G54">
        <v>70.81</v>
      </c>
      <c r="H54">
        <v>0</v>
      </c>
      <c r="I54">
        <v>0</v>
      </c>
      <c r="J54">
        <v>59.73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19.98</v>
      </c>
      <c r="R54">
        <v>42.39</v>
      </c>
      <c r="S54">
        <v>26.4</v>
      </c>
      <c r="T54">
        <v>0</v>
      </c>
      <c r="U54">
        <v>236.25</v>
      </c>
      <c r="V54">
        <v>20.8</v>
      </c>
      <c r="W54">
        <v>45.83</v>
      </c>
      <c r="X54">
        <v>148.30000000000001</v>
      </c>
      <c r="Y54">
        <v>0</v>
      </c>
      <c r="Z54">
        <v>0</v>
      </c>
      <c r="AA54">
        <v>42.66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20.29</v>
      </c>
      <c r="AH54">
        <v>0</v>
      </c>
      <c r="AI54">
        <v>0</v>
      </c>
      <c r="AJ54">
        <v>0</v>
      </c>
      <c r="AK54">
        <v>25.76</v>
      </c>
      <c r="AL54">
        <v>55.77</v>
      </c>
      <c r="AM54">
        <v>16.53</v>
      </c>
      <c r="AN54">
        <v>0.71</v>
      </c>
      <c r="AO54">
        <v>0</v>
      </c>
      <c r="AP54">
        <v>5.76</v>
      </c>
      <c r="AQ54">
        <v>0</v>
      </c>
      <c r="AR54">
        <v>33.119999999999997</v>
      </c>
      <c r="AS54">
        <v>24.21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2496.4700000000007</v>
      </c>
    </row>
    <row r="55" spans="1:117">
      <c r="A55" t="s">
        <v>97</v>
      </c>
      <c r="B55">
        <v>0</v>
      </c>
      <c r="C55">
        <v>0</v>
      </c>
      <c r="D55">
        <v>41.9</v>
      </c>
      <c r="E55">
        <v>0</v>
      </c>
      <c r="F55">
        <v>0</v>
      </c>
      <c r="G55">
        <v>70.81</v>
      </c>
      <c r="H55">
        <v>0</v>
      </c>
      <c r="I55">
        <v>0</v>
      </c>
      <c r="J55">
        <v>59.73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19.98</v>
      </c>
      <c r="R55">
        <v>42.39</v>
      </c>
      <c r="S55">
        <v>26.4</v>
      </c>
      <c r="T55">
        <v>0</v>
      </c>
      <c r="U55">
        <v>236.25</v>
      </c>
      <c r="V55">
        <v>20.8</v>
      </c>
      <c r="W55">
        <v>45.83</v>
      </c>
      <c r="X55">
        <v>148.30000000000001</v>
      </c>
      <c r="Y55">
        <v>0</v>
      </c>
      <c r="Z55">
        <v>0</v>
      </c>
      <c r="AA55">
        <v>42.66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20.29</v>
      </c>
      <c r="AH55">
        <v>0</v>
      </c>
      <c r="AI55">
        <v>0</v>
      </c>
      <c r="AJ55">
        <v>0</v>
      </c>
      <c r="AK55">
        <v>25.76</v>
      </c>
      <c r="AL55">
        <v>55.77</v>
      </c>
      <c r="AM55">
        <v>16.53</v>
      </c>
      <c r="AN55">
        <v>0.71</v>
      </c>
      <c r="AO55">
        <v>0</v>
      </c>
      <c r="AP55">
        <v>0</v>
      </c>
      <c r="AQ55">
        <v>0</v>
      </c>
      <c r="AR55">
        <v>33.119999999999997</v>
      </c>
      <c r="AS55">
        <v>24.21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2490.7100000000005</v>
      </c>
    </row>
    <row r="56" spans="1:117">
      <c r="A56" t="s">
        <v>98</v>
      </c>
      <c r="B56">
        <v>0</v>
      </c>
      <c r="C56">
        <v>0</v>
      </c>
      <c r="D56">
        <v>41.68</v>
      </c>
      <c r="E56">
        <v>0</v>
      </c>
      <c r="F56">
        <v>0</v>
      </c>
      <c r="G56">
        <v>70.81</v>
      </c>
      <c r="H56">
        <v>0</v>
      </c>
      <c r="I56">
        <v>0</v>
      </c>
      <c r="J56">
        <v>59.73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19.98</v>
      </c>
      <c r="R56">
        <v>42.39</v>
      </c>
      <c r="S56">
        <v>26.4</v>
      </c>
      <c r="T56">
        <v>0</v>
      </c>
      <c r="U56">
        <v>236.25</v>
      </c>
      <c r="V56">
        <v>20.8</v>
      </c>
      <c r="W56">
        <v>45.83</v>
      </c>
      <c r="X56">
        <v>148.30000000000001</v>
      </c>
      <c r="Y56">
        <v>0</v>
      </c>
      <c r="Z56">
        <v>0</v>
      </c>
      <c r="AA56">
        <v>42.66</v>
      </c>
      <c r="AB56">
        <v>12</v>
      </c>
      <c r="AC56">
        <v>0</v>
      </c>
      <c r="AD56">
        <v>0</v>
      </c>
      <c r="AE56">
        <v>0</v>
      </c>
      <c r="AF56">
        <v>8.8699999999999992</v>
      </c>
      <c r="AG56">
        <v>20.29</v>
      </c>
      <c r="AH56">
        <v>0</v>
      </c>
      <c r="AI56">
        <v>0</v>
      </c>
      <c r="AJ56">
        <v>0</v>
      </c>
      <c r="AK56">
        <v>25.76</v>
      </c>
      <c r="AL56">
        <v>55.77</v>
      </c>
      <c r="AM56">
        <v>16.53</v>
      </c>
      <c r="AN56">
        <v>0.71</v>
      </c>
      <c r="AO56">
        <v>0</v>
      </c>
      <c r="AP56">
        <v>0</v>
      </c>
      <c r="AQ56">
        <v>0</v>
      </c>
      <c r="AR56">
        <v>33.119999999999997</v>
      </c>
      <c r="AS56">
        <v>24.21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2502.4900000000007</v>
      </c>
    </row>
    <row r="57" spans="1:117">
      <c r="A57" t="s">
        <v>99</v>
      </c>
      <c r="B57">
        <v>0</v>
      </c>
      <c r="C57">
        <v>0</v>
      </c>
      <c r="D57">
        <v>41.68</v>
      </c>
      <c r="E57">
        <v>0</v>
      </c>
      <c r="F57">
        <v>0</v>
      </c>
      <c r="G57">
        <v>70.81</v>
      </c>
      <c r="H57">
        <v>0</v>
      </c>
      <c r="I57">
        <v>0</v>
      </c>
      <c r="J57">
        <v>59.73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19.98</v>
      </c>
      <c r="R57">
        <v>42.39</v>
      </c>
      <c r="S57">
        <v>26.4</v>
      </c>
      <c r="T57">
        <v>0</v>
      </c>
      <c r="U57">
        <v>236.25</v>
      </c>
      <c r="V57">
        <v>20.8</v>
      </c>
      <c r="W57">
        <v>45.83</v>
      </c>
      <c r="X57">
        <v>148.30000000000001</v>
      </c>
      <c r="Y57">
        <v>0</v>
      </c>
      <c r="Z57">
        <v>0</v>
      </c>
      <c r="AA57">
        <v>42.66</v>
      </c>
      <c r="AB57">
        <v>12</v>
      </c>
      <c r="AC57">
        <v>0</v>
      </c>
      <c r="AD57">
        <v>9.14</v>
      </c>
      <c r="AE57">
        <v>0</v>
      </c>
      <c r="AF57">
        <v>8.8699999999999992</v>
      </c>
      <c r="AG57">
        <v>20.29</v>
      </c>
      <c r="AH57">
        <v>0</v>
      </c>
      <c r="AI57">
        <v>0</v>
      </c>
      <c r="AJ57">
        <v>0</v>
      </c>
      <c r="AK57">
        <v>25.76</v>
      </c>
      <c r="AL57">
        <v>55.77</v>
      </c>
      <c r="AM57">
        <v>16.53</v>
      </c>
      <c r="AN57">
        <v>0.71</v>
      </c>
      <c r="AO57">
        <v>0</v>
      </c>
      <c r="AP57">
        <v>0</v>
      </c>
      <c r="AQ57">
        <v>0</v>
      </c>
      <c r="AR57">
        <v>33.119999999999997</v>
      </c>
      <c r="AS57">
        <v>24.21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2511.6300000000006</v>
      </c>
    </row>
    <row r="58" spans="1:117">
      <c r="A58" t="s">
        <v>100</v>
      </c>
      <c r="B58">
        <v>0</v>
      </c>
      <c r="C58">
        <v>0</v>
      </c>
      <c r="D58">
        <v>41.48</v>
      </c>
      <c r="E58">
        <v>0</v>
      </c>
      <c r="F58">
        <v>0</v>
      </c>
      <c r="G58">
        <v>70.81</v>
      </c>
      <c r="H58">
        <v>0</v>
      </c>
      <c r="I58">
        <v>0</v>
      </c>
      <c r="J58">
        <v>59.73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19.98</v>
      </c>
      <c r="R58">
        <v>42.39</v>
      </c>
      <c r="S58">
        <v>26.4</v>
      </c>
      <c r="T58">
        <v>0</v>
      </c>
      <c r="U58">
        <v>236.25</v>
      </c>
      <c r="V58">
        <v>20.8</v>
      </c>
      <c r="W58">
        <v>45.83</v>
      </c>
      <c r="X58">
        <v>148.30000000000001</v>
      </c>
      <c r="Y58">
        <v>0</v>
      </c>
      <c r="Z58">
        <v>0</v>
      </c>
      <c r="AA58">
        <v>42.66</v>
      </c>
      <c r="AB58">
        <v>12</v>
      </c>
      <c r="AC58">
        <v>0</v>
      </c>
      <c r="AD58">
        <v>9.14</v>
      </c>
      <c r="AE58">
        <v>0</v>
      </c>
      <c r="AF58">
        <v>8.8699999999999992</v>
      </c>
      <c r="AG58">
        <v>20.29</v>
      </c>
      <c r="AH58">
        <v>0</v>
      </c>
      <c r="AI58">
        <v>0</v>
      </c>
      <c r="AJ58">
        <v>0</v>
      </c>
      <c r="AK58">
        <v>25.76</v>
      </c>
      <c r="AL58">
        <v>55.77</v>
      </c>
      <c r="AM58">
        <v>16.53</v>
      </c>
      <c r="AN58">
        <v>0.71</v>
      </c>
      <c r="AO58">
        <v>0</v>
      </c>
      <c r="AP58">
        <v>0</v>
      </c>
      <c r="AQ58">
        <v>0</v>
      </c>
      <c r="AR58">
        <v>33.119999999999997</v>
      </c>
      <c r="AS58">
        <v>24.21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2511.4300000000003</v>
      </c>
    </row>
    <row r="59" spans="1:117">
      <c r="A59" t="s">
        <v>101</v>
      </c>
      <c r="B59">
        <v>0</v>
      </c>
      <c r="C59">
        <v>0</v>
      </c>
      <c r="D59">
        <v>41.48</v>
      </c>
      <c r="E59">
        <v>0</v>
      </c>
      <c r="F59">
        <v>0</v>
      </c>
      <c r="G59">
        <v>70.81</v>
      </c>
      <c r="H59">
        <v>0</v>
      </c>
      <c r="I59">
        <v>0</v>
      </c>
      <c r="J59">
        <v>59.73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19.98</v>
      </c>
      <c r="R59">
        <v>42.39</v>
      </c>
      <c r="S59">
        <v>26.4</v>
      </c>
      <c r="T59">
        <v>0</v>
      </c>
      <c r="U59">
        <v>247.5</v>
      </c>
      <c r="V59">
        <v>20.8</v>
      </c>
      <c r="W59">
        <v>45.83</v>
      </c>
      <c r="X59">
        <v>148.30000000000001</v>
      </c>
      <c r="Y59">
        <v>0</v>
      </c>
      <c r="Z59">
        <v>0</v>
      </c>
      <c r="AA59">
        <v>42.66</v>
      </c>
      <c r="AB59">
        <v>12</v>
      </c>
      <c r="AC59">
        <v>9.68</v>
      </c>
      <c r="AD59">
        <v>9.14</v>
      </c>
      <c r="AE59">
        <v>0</v>
      </c>
      <c r="AF59">
        <v>8.8699999999999992</v>
      </c>
      <c r="AG59">
        <v>20.29</v>
      </c>
      <c r="AH59">
        <v>0</v>
      </c>
      <c r="AI59">
        <v>0</v>
      </c>
      <c r="AJ59">
        <v>0</v>
      </c>
      <c r="AK59">
        <v>25.76</v>
      </c>
      <c r="AL59">
        <v>55.77</v>
      </c>
      <c r="AM59">
        <v>16.53</v>
      </c>
      <c r="AN59">
        <v>0.71</v>
      </c>
      <c r="AO59">
        <v>0</v>
      </c>
      <c r="AP59">
        <v>0</v>
      </c>
      <c r="AQ59">
        <v>12.41</v>
      </c>
      <c r="AR59">
        <v>33.119999999999997</v>
      </c>
      <c r="AS59">
        <v>24.21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2544.77</v>
      </c>
    </row>
    <row r="60" spans="1:117">
      <c r="A60" t="s">
        <v>102</v>
      </c>
      <c r="B60">
        <v>0</v>
      </c>
      <c r="C60">
        <v>0</v>
      </c>
      <c r="D60">
        <v>41.48</v>
      </c>
      <c r="E60">
        <v>0</v>
      </c>
      <c r="F60">
        <v>0</v>
      </c>
      <c r="G60">
        <v>70.81</v>
      </c>
      <c r="H60">
        <v>0</v>
      </c>
      <c r="I60">
        <v>0</v>
      </c>
      <c r="J60">
        <v>59.73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19.98</v>
      </c>
      <c r="R60">
        <v>42.39</v>
      </c>
      <c r="S60">
        <v>26.4</v>
      </c>
      <c r="T60">
        <v>0</v>
      </c>
      <c r="U60">
        <v>258.75</v>
      </c>
      <c r="V60">
        <v>20.8</v>
      </c>
      <c r="W60">
        <v>45.83</v>
      </c>
      <c r="X60">
        <v>148.30000000000001</v>
      </c>
      <c r="Y60">
        <v>0</v>
      </c>
      <c r="Z60">
        <v>0</v>
      </c>
      <c r="AA60">
        <v>42.66</v>
      </c>
      <c r="AB60">
        <v>12</v>
      </c>
      <c r="AC60">
        <v>19.350000000000001</v>
      </c>
      <c r="AD60">
        <v>9.14</v>
      </c>
      <c r="AE60">
        <v>0</v>
      </c>
      <c r="AF60">
        <v>8.8699999999999992</v>
      </c>
      <c r="AG60">
        <v>20.29</v>
      </c>
      <c r="AH60">
        <v>0</v>
      </c>
      <c r="AI60">
        <v>0</v>
      </c>
      <c r="AJ60">
        <v>0</v>
      </c>
      <c r="AK60">
        <v>25.76</v>
      </c>
      <c r="AL60">
        <v>55.77</v>
      </c>
      <c r="AM60">
        <v>16.53</v>
      </c>
      <c r="AN60">
        <v>0.71</v>
      </c>
      <c r="AO60">
        <v>0</v>
      </c>
      <c r="AP60">
        <v>0</v>
      </c>
      <c r="AQ60">
        <v>12.41</v>
      </c>
      <c r="AR60">
        <v>33.119999999999997</v>
      </c>
      <c r="AS60">
        <v>24.21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2565.6900000000005</v>
      </c>
    </row>
    <row r="61" spans="1:117">
      <c r="A61" t="s">
        <v>103</v>
      </c>
      <c r="B61">
        <v>0</v>
      </c>
      <c r="C61">
        <v>0</v>
      </c>
      <c r="D61">
        <v>41.48</v>
      </c>
      <c r="E61">
        <v>0</v>
      </c>
      <c r="F61">
        <v>0</v>
      </c>
      <c r="G61">
        <v>70.81</v>
      </c>
      <c r="H61">
        <v>0</v>
      </c>
      <c r="I61">
        <v>0</v>
      </c>
      <c r="J61">
        <v>59.73</v>
      </c>
      <c r="K61">
        <v>683.14</v>
      </c>
      <c r="L61">
        <v>434.65</v>
      </c>
      <c r="M61">
        <v>92</v>
      </c>
      <c r="N61">
        <v>118.76</v>
      </c>
      <c r="O61">
        <v>62.16</v>
      </c>
      <c r="P61">
        <v>139.69</v>
      </c>
      <c r="Q61">
        <v>19.98</v>
      </c>
      <c r="R61">
        <v>42.39</v>
      </c>
      <c r="S61">
        <v>26.4</v>
      </c>
      <c r="T61">
        <v>0</v>
      </c>
      <c r="U61">
        <v>270</v>
      </c>
      <c r="V61">
        <v>20.8</v>
      </c>
      <c r="W61">
        <v>45.83</v>
      </c>
      <c r="X61">
        <v>148.30000000000001</v>
      </c>
      <c r="Y61">
        <v>0</v>
      </c>
      <c r="Z61">
        <v>0</v>
      </c>
      <c r="AA61">
        <v>42.66</v>
      </c>
      <c r="AB61">
        <v>12</v>
      </c>
      <c r="AC61">
        <v>19.350000000000001</v>
      </c>
      <c r="AD61">
        <v>9.14</v>
      </c>
      <c r="AE61">
        <v>0</v>
      </c>
      <c r="AF61">
        <v>8.8699999999999992</v>
      </c>
      <c r="AG61">
        <v>20.29</v>
      </c>
      <c r="AH61">
        <v>0</v>
      </c>
      <c r="AI61">
        <v>0</v>
      </c>
      <c r="AJ61">
        <v>0</v>
      </c>
      <c r="AK61">
        <v>25.76</v>
      </c>
      <c r="AL61">
        <v>55.77</v>
      </c>
      <c r="AM61">
        <v>16.53</v>
      </c>
      <c r="AN61">
        <v>0.71</v>
      </c>
      <c r="AO61">
        <v>0</v>
      </c>
      <c r="AP61">
        <v>0</v>
      </c>
      <c r="AQ61">
        <v>24.83</v>
      </c>
      <c r="AR61">
        <v>33.119999999999997</v>
      </c>
      <c r="AS61">
        <v>24.21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2589.3600000000006</v>
      </c>
    </row>
    <row r="62" spans="1:117">
      <c r="A62" t="s">
        <v>104</v>
      </c>
      <c r="B62">
        <v>0</v>
      </c>
      <c r="C62">
        <v>0</v>
      </c>
      <c r="D62">
        <v>41.48</v>
      </c>
      <c r="E62">
        <v>0</v>
      </c>
      <c r="F62">
        <v>0</v>
      </c>
      <c r="G62">
        <v>70.81</v>
      </c>
      <c r="H62">
        <v>0</v>
      </c>
      <c r="I62">
        <v>0</v>
      </c>
      <c r="J62">
        <v>59.73</v>
      </c>
      <c r="K62">
        <v>683.14</v>
      </c>
      <c r="L62">
        <v>434.65</v>
      </c>
      <c r="M62">
        <v>92</v>
      </c>
      <c r="N62">
        <v>118.76</v>
      </c>
      <c r="O62">
        <v>62.16</v>
      </c>
      <c r="P62">
        <v>139.69</v>
      </c>
      <c r="Q62">
        <v>19.98</v>
      </c>
      <c r="R62">
        <v>42.39</v>
      </c>
      <c r="S62">
        <v>26.4</v>
      </c>
      <c r="T62">
        <v>0</v>
      </c>
      <c r="U62">
        <v>281.25</v>
      </c>
      <c r="V62">
        <v>20.8</v>
      </c>
      <c r="W62">
        <v>45.83</v>
      </c>
      <c r="X62">
        <v>148.30000000000001</v>
      </c>
      <c r="Y62">
        <v>0</v>
      </c>
      <c r="Z62">
        <v>0</v>
      </c>
      <c r="AA62">
        <v>42.66</v>
      </c>
      <c r="AB62">
        <v>12</v>
      </c>
      <c r="AC62">
        <v>19.350000000000001</v>
      </c>
      <c r="AD62">
        <v>9.14</v>
      </c>
      <c r="AE62">
        <v>0</v>
      </c>
      <c r="AF62">
        <v>8.8699999999999992</v>
      </c>
      <c r="AG62">
        <v>20.29</v>
      </c>
      <c r="AH62">
        <v>0</v>
      </c>
      <c r="AI62">
        <v>0</v>
      </c>
      <c r="AJ62">
        <v>0</v>
      </c>
      <c r="AK62">
        <v>25.76</v>
      </c>
      <c r="AL62">
        <v>55.77</v>
      </c>
      <c r="AM62">
        <v>16.53</v>
      </c>
      <c r="AN62">
        <v>0.71</v>
      </c>
      <c r="AO62">
        <v>0</v>
      </c>
      <c r="AP62">
        <v>0</v>
      </c>
      <c r="AQ62">
        <v>24.83</v>
      </c>
      <c r="AR62">
        <v>33.119999999999997</v>
      </c>
      <c r="AS62">
        <v>24.21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2600.6100000000006</v>
      </c>
    </row>
    <row r="63" spans="1:117">
      <c r="A63" t="s">
        <v>105</v>
      </c>
      <c r="B63">
        <v>0</v>
      </c>
      <c r="C63">
        <v>0</v>
      </c>
      <c r="D63">
        <v>41.48</v>
      </c>
      <c r="E63">
        <v>0</v>
      </c>
      <c r="F63">
        <v>0</v>
      </c>
      <c r="G63">
        <v>70.81</v>
      </c>
      <c r="H63">
        <v>0</v>
      </c>
      <c r="I63">
        <v>0</v>
      </c>
      <c r="J63">
        <v>59.73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19.98</v>
      </c>
      <c r="R63">
        <v>42.39</v>
      </c>
      <c r="S63">
        <v>26.4</v>
      </c>
      <c r="T63">
        <v>0</v>
      </c>
      <c r="U63">
        <v>292.5</v>
      </c>
      <c r="V63">
        <v>20.8</v>
      </c>
      <c r="W63">
        <v>45.83</v>
      </c>
      <c r="X63">
        <v>148.30000000000001</v>
      </c>
      <c r="Y63">
        <v>0</v>
      </c>
      <c r="Z63">
        <v>0</v>
      </c>
      <c r="AA63">
        <v>42.66</v>
      </c>
      <c r="AB63">
        <v>26.34</v>
      </c>
      <c r="AC63">
        <v>19.350000000000001</v>
      </c>
      <c r="AD63">
        <v>9.14</v>
      </c>
      <c r="AE63">
        <v>0</v>
      </c>
      <c r="AF63">
        <v>8.8699999999999992</v>
      </c>
      <c r="AG63">
        <v>20.29</v>
      </c>
      <c r="AH63">
        <v>0</v>
      </c>
      <c r="AI63">
        <v>0</v>
      </c>
      <c r="AJ63">
        <v>0</v>
      </c>
      <c r="AK63">
        <v>25.76</v>
      </c>
      <c r="AL63">
        <v>55.77</v>
      </c>
      <c r="AM63">
        <v>16.53</v>
      </c>
      <c r="AN63">
        <v>0.71</v>
      </c>
      <c r="AO63">
        <v>0</v>
      </c>
      <c r="AP63">
        <v>0</v>
      </c>
      <c r="AQ63">
        <v>24.83</v>
      </c>
      <c r="AR63">
        <v>28.71</v>
      </c>
      <c r="AS63">
        <v>26.9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2624.4800000000009</v>
      </c>
    </row>
    <row r="64" spans="1:117">
      <c r="A64" t="s">
        <v>106</v>
      </c>
      <c r="B64">
        <v>0</v>
      </c>
      <c r="C64">
        <v>0</v>
      </c>
      <c r="D64">
        <v>41.48</v>
      </c>
      <c r="E64">
        <v>0</v>
      </c>
      <c r="F64">
        <v>0</v>
      </c>
      <c r="G64">
        <v>70.81</v>
      </c>
      <c r="H64">
        <v>0</v>
      </c>
      <c r="I64">
        <v>0</v>
      </c>
      <c r="J64">
        <v>59.73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19.98</v>
      </c>
      <c r="R64">
        <v>42.39</v>
      </c>
      <c r="S64">
        <v>26.4</v>
      </c>
      <c r="T64">
        <v>0</v>
      </c>
      <c r="U64">
        <v>303.75</v>
      </c>
      <c r="V64">
        <v>20.8</v>
      </c>
      <c r="W64">
        <v>45.83</v>
      </c>
      <c r="X64">
        <v>148.30000000000001</v>
      </c>
      <c r="Y64">
        <v>0</v>
      </c>
      <c r="Z64">
        <v>0</v>
      </c>
      <c r="AA64">
        <v>42.66</v>
      </c>
      <c r="AB64">
        <v>39.51</v>
      </c>
      <c r="AC64">
        <v>19.350000000000001</v>
      </c>
      <c r="AD64">
        <v>9.14</v>
      </c>
      <c r="AE64">
        <v>0</v>
      </c>
      <c r="AF64">
        <v>8.8699999999999992</v>
      </c>
      <c r="AG64">
        <v>20.29</v>
      </c>
      <c r="AH64">
        <v>0</v>
      </c>
      <c r="AI64">
        <v>0</v>
      </c>
      <c r="AJ64">
        <v>0</v>
      </c>
      <c r="AK64">
        <v>25.76</v>
      </c>
      <c r="AL64">
        <v>55.77</v>
      </c>
      <c r="AM64">
        <v>16.53</v>
      </c>
      <c r="AN64">
        <v>0.71</v>
      </c>
      <c r="AO64">
        <v>0</v>
      </c>
      <c r="AP64">
        <v>0</v>
      </c>
      <c r="AQ64">
        <v>24.83</v>
      </c>
      <c r="AR64">
        <v>28.71</v>
      </c>
      <c r="AS64">
        <v>26.9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2648.900000000001</v>
      </c>
    </row>
    <row r="65" spans="1:117">
      <c r="A65" t="s">
        <v>107</v>
      </c>
      <c r="B65">
        <v>0</v>
      </c>
      <c r="C65">
        <v>0</v>
      </c>
      <c r="D65">
        <v>41.48</v>
      </c>
      <c r="E65">
        <v>0</v>
      </c>
      <c r="F65">
        <v>0</v>
      </c>
      <c r="G65">
        <v>70.81</v>
      </c>
      <c r="H65">
        <v>0</v>
      </c>
      <c r="I65">
        <v>0</v>
      </c>
      <c r="J65">
        <v>59.73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18.27</v>
      </c>
      <c r="R65">
        <v>42.39</v>
      </c>
      <c r="S65">
        <v>26.4</v>
      </c>
      <c r="T65">
        <v>0</v>
      </c>
      <c r="U65">
        <v>315</v>
      </c>
      <c r="V65">
        <v>20.8</v>
      </c>
      <c r="W65">
        <v>45.83</v>
      </c>
      <c r="X65">
        <v>148.30000000000001</v>
      </c>
      <c r="Y65">
        <v>0</v>
      </c>
      <c r="Z65">
        <v>0</v>
      </c>
      <c r="AA65">
        <v>42.66</v>
      </c>
      <c r="AB65">
        <v>39.51</v>
      </c>
      <c r="AC65">
        <v>19.350000000000001</v>
      </c>
      <c r="AD65">
        <v>9.14</v>
      </c>
      <c r="AE65">
        <v>0</v>
      </c>
      <c r="AF65">
        <v>8.8699999999999992</v>
      </c>
      <c r="AG65">
        <v>20.29</v>
      </c>
      <c r="AH65">
        <v>0</v>
      </c>
      <c r="AI65">
        <v>0</v>
      </c>
      <c r="AJ65">
        <v>0</v>
      </c>
      <c r="AK65">
        <v>25.76</v>
      </c>
      <c r="AL65">
        <v>55.77</v>
      </c>
      <c r="AM65">
        <v>16.53</v>
      </c>
      <c r="AN65">
        <v>0.71</v>
      </c>
      <c r="AO65">
        <v>0</v>
      </c>
      <c r="AP65">
        <v>0</v>
      </c>
      <c r="AQ65">
        <v>24.83</v>
      </c>
      <c r="AR65">
        <v>28.71</v>
      </c>
      <c r="AS65">
        <v>26.9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2658.440000000001</v>
      </c>
    </row>
    <row r="66" spans="1:117">
      <c r="A66" t="s">
        <v>108</v>
      </c>
      <c r="B66">
        <v>0</v>
      </c>
      <c r="C66">
        <v>0</v>
      </c>
      <c r="D66">
        <v>41.26</v>
      </c>
      <c r="E66">
        <v>0</v>
      </c>
      <c r="F66">
        <v>0</v>
      </c>
      <c r="G66">
        <v>70.81</v>
      </c>
      <c r="H66">
        <v>0</v>
      </c>
      <c r="I66">
        <v>0</v>
      </c>
      <c r="J66">
        <v>59.73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18.27</v>
      </c>
      <c r="R66">
        <v>42.39</v>
      </c>
      <c r="S66">
        <v>26.4</v>
      </c>
      <c r="T66">
        <v>0</v>
      </c>
      <c r="U66">
        <v>326.25</v>
      </c>
      <c r="V66">
        <v>20.8</v>
      </c>
      <c r="W66">
        <v>45.83</v>
      </c>
      <c r="X66">
        <v>148.30000000000001</v>
      </c>
      <c r="Y66">
        <v>0</v>
      </c>
      <c r="Z66">
        <v>0</v>
      </c>
      <c r="AA66">
        <v>42.66</v>
      </c>
      <c r="AB66">
        <v>39.51</v>
      </c>
      <c r="AC66">
        <v>19.350000000000001</v>
      </c>
      <c r="AD66">
        <v>9.14</v>
      </c>
      <c r="AE66">
        <v>0</v>
      </c>
      <c r="AF66">
        <v>8.8699999999999992</v>
      </c>
      <c r="AG66">
        <v>20.29</v>
      </c>
      <c r="AH66">
        <v>0</v>
      </c>
      <c r="AI66">
        <v>3.18</v>
      </c>
      <c r="AJ66">
        <v>0</v>
      </c>
      <c r="AK66">
        <v>25.76</v>
      </c>
      <c r="AL66">
        <v>55.77</v>
      </c>
      <c r="AM66">
        <v>16.53</v>
      </c>
      <c r="AN66">
        <v>0.71</v>
      </c>
      <c r="AO66">
        <v>0</v>
      </c>
      <c r="AP66">
        <v>0</v>
      </c>
      <c r="AQ66">
        <v>24.83</v>
      </c>
      <c r="AR66">
        <v>28.71</v>
      </c>
      <c r="AS66">
        <v>26.9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2672.6500000000005</v>
      </c>
    </row>
    <row r="67" spans="1:117">
      <c r="A67" t="s">
        <v>109</v>
      </c>
      <c r="B67">
        <v>0</v>
      </c>
      <c r="C67">
        <v>0</v>
      </c>
      <c r="D67">
        <v>41.26</v>
      </c>
      <c r="E67">
        <v>0</v>
      </c>
      <c r="F67">
        <v>0</v>
      </c>
      <c r="G67">
        <v>70.81</v>
      </c>
      <c r="H67">
        <v>0</v>
      </c>
      <c r="I67">
        <v>0</v>
      </c>
      <c r="J67">
        <v>59.73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18.27</v>
      </c>
      <c r="R67">
        <v>42.39</v>
      </c>
      <c r="S67">
        <v>26.4</v>
      </c>
      <c r="T67">
        <v>0</v>
      </c>
      <c r="U67">
        <v>337.5</v>
      </c>
      <c r="V67">
        <v>20.8</v>
      </c>
      <c r="W67">
        <v>45.83</v>
      </c>
      <c r="X67">
        <v>148.30000000000001</v>
      </c>
      <c r="Y67">
        <v>0</v>
      </c>
      <c r="Z67">
        <v>0</v>
      </c>
      <c r="AA67">
        <v>42.66</v>
      </c>
      <c r="AB67">
        <v>39.51</v>
      </c>
      <c r="AC67">
        <v>19.350000000000001</v>
      </c>
      <c r="AD67">
        <v>9.14</v>
      </c>
      <c r="AE67">
        <v>0</v>
      </c>
      <c r="AF67">
        <v>8.8699999999999992</v>
      </c>
      <c r="AG67">
        <v>20.29</v>
      </c>
      <c r="AH67">
        <v>0</v>
      </c>
      <c r="AI67">
        <v>16.54</v>
      </c>
      <c r="AJ67">
        <v>0</v>
      </c>
      <c r="AK67">
        <v>25.76</v>
      </c>
      <c r="AL67">
        <v>55.77</v>
      </c>
      <c r="AM67">
        <v>16.53</v>
      </c>
      <c r="AN67">
        <v>0.71</v>
      </c>
      <c r="AO67">
        <v>0</v>
      </c>
      <c r="AP67">
        <v>0</v>
      </c>
      <c r="AQ67">
        <v>36.479999999999997</v>
      </c>
      <c r="AR67">
        <v>33.119999999999997</v>
      </c>
      <c r="AS67">
        <v>26.9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2713.3200000000006</v>
      </c>
    </row>
    <row r="68" spans="1:117">
      <c r="A68" t="s">
        <v>110</v>
      </c>
      <c r="B68">
        <v>0</v>
      </c>
      <c r="C68">
        <v>0</v>
      </c>
      <c r="D68">
        <v>41.26</v>
      </c>
      <c r="E68">
        <v>0</v>
      </c>
      <c r="F68">
        <v>0</v>
      </c>
      <c r="G68">
        <v>70.81</v>
      </c>
      <c r="H68">
        <v>0</v>
      </c>
      <c r="I68">
        <v>0</v>
      </c>
      <c r="J68">
        <v>59.73</v>
      </c>
      <c r="K68">
        <v>598.67999999999995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18.27</v>
      </c>
      <c r="R68">
        <v>42.39</v>
      </c>
      <c r="S68">
        <v>26.4</v>
      </c>
      <c r="T68">
        <v>0</v>
      </c>
      <c r="U68">
        <v>348.75</v>
      </c>
      <c r="V68">
        <v>20.8</v>
      </c>
      <c r="W68">
        <v>45.83</v>
      </c>
      <c r="X68">
        <v>148.30000000000001</v>
      </c>
      <c r="Y68">
        <v>0</v>
      </c>
      <c r="Z68">
        <v>0</v>
      </c>
      <c r="AA68">
        <v>42.66</v>
      </c>
      <c r="AB68">
        <v>39.51</v>
      </c>
      <c r="AC68">
        <v>19.350000000000001</v>
      </c>
      <c r="AD68">
        <v>9.14</v>
      </c>
      <c r="AE68">
        <v>0</v>
      </c>
      <c r="AF68">
        <v>8.8699999999999992</v>
      </c>
      <c r="AG68">
        <v>20.29</v>
      </c>
      <c r="AH68">
        <v>0</v>
      </c>
      <c r="AI68">
        <v>16.54</v>
      </c>
      <c r="AJ68">
        <v>0</v>
      </c>
      <c r="AK68">
        <v>25.76</v>
      </c>
      <c r="AL68">
        <v>55.77</v>
      </c>
      <c r="AM68">
        <v>16.53</v>
      </c>
      <c r="AN68">
        <v>0.71</v>
      </c>
      <c r="AO68">
        <v>0</v>
      </c>
      <c r="AP68">
        <v>0</v>
      </c>
      <c r="AQ68">
        <v>36.479999999999997</v>
      </c>
      <c r="AR68">
        <v>33.119999999999997</v>
      </c>
      <c r="AS68">
        <v>26.9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2640.1100000000006</v>
      </c>
    </row>
    <row r="69" spans="1:117">
      <c r="A69" t="s">
        <v>111</v>
      </c>
      <c r="B69">
        <v>0</v>
      </c>
      <c r="C69">
        <v>0</v>
      </c>
      <c r="D69">
        <v>41.26</v>
      </c>
      <c r="E69">
        <v>0</v>
      </c>
      <c r="F69">
        <v>0</v>
      </c>
      <c r="G69">
        <v>70.81</v>
      </c>
      <c r="H69">
        <v>0</v>
      </c>
      <c r="I69">
        <v>0</v>
      </c>
      <c r="J69">
        <v>59.73</v>
      </c>
      <c r="K69">
        <v>638.67999999999995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19.98</v>
      </c>
      <c r="R69">
        <v>42.39</v>
      </c>
      <c r="S69">
        <v>26.4</v>
      </c>
      <c r="T69">
        <v>0</v>
      </c>
      <c r="U69">
        <v>348.75</v>
      </c>
      <c r="V69">
        <v>20.8</v>
      </c>
      <c r="W69">
        <v>45.83</v>
      </c>
      <c r="X69">
        <v>148.30000000000001</v>
      </c>
      <c r="Y69">
        <v>0</v>
      </c>
      <c r="Z69">
        <v>0</v>
      </c>
      <c r="AA69">
        <v>42.66</v>
      </c>
      <c r="AB69">
        <v>39.51</v>
      </c>
      <c r="AC69">
        <v>19.350000000000001</v>
      </c>
      <c r="AD69">
        <v>9.14</v>
      </c>
      <c r="AE69">
        <v>0</v>
      </c>
      <c r="AF69">
        <v>8.8699999999999992</v>
      </c>
      <c r="AG69">
        <v>20.29</v>
      </c>
      <c r="AH69">
        <v>18.940000000000001</v>
      </c>
      <c r="AI69">
        <v>16.54</v>
      </c>
      <c r="AJ69">
        <v>0</v>
      </c>
      <c r="AK69">
        <v>25.76</v>
      </c>
      <c r="AL69">
        <v>55.77</v>
      </c>
      <c r="AM69">
        <v>16.53</v>
      </c>
      <c r="AN69">
        <v>0.73</v>
      </c>
      <c r="AO69">
        <v>0</v>
      </c>
      <c r="AP69">
        <v>0</v>
      </c>
      <c r="AQ69">
        <v>36.479999999999997</v>
      </c>
      <c r="AR69">
        <v>35.33</v>
      </c>
      <c r="AS69">
        <v>28.12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2704.2100000000005</v>
      </c>
    </row>
    <row r="70" spans="1:117">
      <c r="A70" t="s">
        <v>112</v>
      </c>
      <c r="B70">
        <v>0</v>
      </c>
      <c r="C70">
        <v>0</v>
      </c>
      <c r="D70">
        <v>41.48</v>
      </c>
      <c r="E70">
        <v>0</v>
      </c>
      <c r="F70">
        <v>0</v>
      </c>
      <c r="G70">
        <v>70.81</v>
      </c>
      <c r="H70">
        <v>0</v>
      </c>
      <c r="I70">
        <v>0</v>
      </c>
      <c r="J70">
        <v>59.73</v>
      </c>
      <c r="K70">
        <v>682.78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19.98</v>
      </c>
      <c r="R70">
        <v>42.39</v>
      </c>
      <c r="S70">
        <v>26.4</v>
      </c>
      <c r="T70">
        <v>0</v>
      </c>
      <c r="U70">
        <v>360</v>
      </c>
      <c r="V70">
        <v>20.8</v>
      </c>
      <c r="W70">
        <v>45.83</v>
      </c>
      <c r="X70">
        <v>148.30000000000001</v>
      </c>
      <c r="Y70">
        <v>0</v>
      </c>
      <c r="Z70">
        <v>0</v>
      </c>
      <c r="AA70">
        <v>42.66</v>
      </c>
      <c r="AB70">
        <v>39.51</v>
      </c>
      <c r="AC70">
        <v>19.350000000000001</v>
      </c>
      <c r="AD70">
        <v>15.85</v>
      </c>
      <c r="AE70">
        <v>0</v>
      </c>
      <c r="AF70">
        <v>8.8699999999999992</v>
      </c>
      <c r="AG70">
        <v>20.29</v>
      </c>
      <c r="AH70">
        <v>41.67</v>
      </c>
      <c r="AI70">
        <v>3.57</v>
      </c>
      <c r="AJ70">
        <v>0</v>
      </c>
      <c r="AK70">
        <v>25.76</v>
      </c>
      <c r="AL70">
        <v>55.77</v>
      </c>
      <c r="AM70">
        <v>16.53</v>
      </c>
      <c r="AN70">
        <v>0.73</v>
      </c>
      <c r="AO70">
        <v>0</v>
      </c>
      <c r="AP70">
        <v>0</v>
      </c>
      <c r="AQ70">
        <v>36.479999999999997</v>
      </c>
      <c r="AR70">
        <v>35.33</v>
      </c>
      <c r="AS70">
        <v>28.12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2776.2500000000005</v>
      </c>
    </row>
    <row r="71" spans="1:117">
      <c r="A71" t="s">
        <v>113</v>
      </c>
      <c r="B71">
        <v>0</v>
      </c>
      <c r="C71">
        <v>0</v>
      </c>
      <c r="D71">
        <v>41.48</v>
      </c>
      <c r="E71">
        <v>0</v>
      </c>
      <c r="F71">
        <v>0</v>
      </c>
      <c r="G71">
        <v>70.81</v>
      </c>
      <c r="H71">
        <v>0</v>
      </c>
      <c r="I71">
        <v>0</v>
      </c>
      <c r="J71">
        <v>59.73</v>
      </c>
      <c r="K71">
        <v>682.79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19.98</v>
      </c>
      <c r="R71">
        <v>42.39</v>
      </c>
      <c r="S71">
        <v>26.4</v>
      </c>
      <c r="T71">
        <v>0</v>
      </c>
      <c r="U71">
        <v>371.25</v>
      </c>
      <c r="V71">
        <v>20.8</v>
      </c>
      <c r="W71">
        <v>45.83</v>
      </c>
      <c r="X71">
        <v>148.30000000000001</v>
      </c>
      <c r="Y71">
        <v>0</v>
      </c>
      <c r="Z71">
        <v>0</v>
      </c>
      <c r="AA71">
        <v>42.66</v>
      </c>
      <c r="AB71">
        <v>39.51</v>
      </c>
      <c r="AC71">
        <v>19.350000000000001</v>
      </c>
      <c r="AD71">
        <v>18.3</v>
      </c>
      <c r="AE71">
        <v>16.48</v>
      </c>
      <c r="AF71">
        <v>17.75</v>
      </c>
      <c r="AG71">
        <v>20.29</v>
      </c>
      <c r="AH71">
        <v>58.05</v>
      </c>
      <c r="AI71">
        <v>3.57</v>
      </c>
      <c r="AJ71">
        <v>0</v>
      </c>
      <c r="AK71">
        <v>25.76</v>
      </c>
      <c r="AL71">
        <v>55.77</v>
      </c>
      <c r="AM71">
        <v>16.53</v>
      </c>
      <c r="AN71">
        <v>0.73</v>
      </c>
      <c r="AO71">
        <v>0</v>
      </c>
      <c r="AP71">
        <v>0</v>
      </c>
      <c r="AQ71">
        <v>36.479999999999997</v>
      </c>
      <c r="AR71">
        <v>35.33</v>
      </c>
      <c r="AS71">
        <v>28.12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2831.7000000000012</v>
      </c>
    </row>
    <row r="72" spans="1:117">
      <c r="A72" t="s">
        <v>114</v>
      </c>
      <c r="B72">
        <v>0</v>
      </c>
      <c r="C72">
        <v>0</v>
      </c>
      <c r="D72">
        <v>41.48</v>
      </c>
      <c r="E72">
        <v>0</v>
      </c>
      <c r="F72">
        <v>0</v>
      </c>
      <c r="G72">
        <v>70.81</v>
      </c>
      <c r="H72">
        <v>0</v>
      </c>
      <c r="I72">
        <v>0</v>
      </c>
      <c r="J72">
        <v>59.73</v>
      </c>
      <c r="K72">
        <v>682.79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19.98</v>
      </c>
      <c r="R72">
        <v>42.39</v>
      </c>
      <c r="S72">
        <v>26.4</v>
      </c>
      <c r="T72">
        <v>0</v>
      </c>
      <c r="U72">
        <v>382.5</v>
      </c>
      <c r="V72">
        <v>20.8</v>
      </c>
      <c r="W72">
        <v>45.83</v>
      </c>
      <c r="X72">
        <v>148.30000000000001</v>
      </c>
      <c r="Y72">
        <v>0</v>
      </c>
      <c r="Z72">
        <v>0</v>
      </c>
      <c r="AA72">
        <v>42.66</v>
      </c>
      <c r="AB72">
        <v>39.51</v>
      </c>
      <c r="AC72">
        <v>19.350000000000001</v>
      </c>
      <c r="AD72">
        <v>27.41</v>
      </c>
      <c r="AE72">
        <v>32.96</v>
      </c>
      <c r="AF72">
        <v>26.62</v>
      </c>
      <c r="AG72">
        <v>20.29</v>
      </c>
      <c r="AH72">
        <v>83.33</v>
      </c>
      <c r="AI72">
        <v>3.57</v>
      </c>
      <c r="AJ72">
        <v>0</v>
      </c>
      <c r="AK72">
        <v>25.76</v>
      </c>
      <c r="AL72">
        <v>55.77</v>
      </c>
      <c r="AM72">
        <v>16.53</v>
      </c>
      <c r="AN72">
        <v>0.73</v>
      </c>
      <c r="AO72">
        <v>0</v>
      </c>
      <c r="AP72">
        <v>0</v>
      </c>
      <c r="AQ72">
        <v>48.63</v>
      </c>
      <c r="AR72">
        <v>35.33</v>
      </c>
      <c r="AS72">
        <v>28.12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2914.8400000000006</v>
      </c>
    </row>
    <row r="73" spans="1:117">
      <c r="A73" t="s">
        <v>115</v>
      </c>
      <c r="B73">
        <v>0</v>
      </c>
      <c r="C73">
        <v>0</v>
      </c>
      <c r="D73">
        <v>41.68</v>
      </c>
      <c r="E73">
        <v>0</v>
      </c>
      <c r="F73">
        <v>0</v>
      </c>
      <c r="G73">
        <v>70.81</v>
      </c>
      <c r="H73">
        <v>0</v>
      </c>
      <c r="I73">
        <v>0</v>
      </c>
      <c r="J73">
        <v>59.73</v>
      </c>
      <c r="K73">
        <v>682.79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19.98</v>
      </c>
      <c r="R73">
        <v>42.39</v>
      </c>
      <c r="S73">
        <v>26.4</v>
      </c>
      <c r="T73">
        <v>0</v>
      </c>
      <c r="U73">
        <v>393.75</v>
      </c>
      <c r="V73">
        <v>20.8</v>
      </c>
      <c r="W73">
        <v>45.83</v>
      </c>
      <c r="X73">
        <v>148.30000000000001</v>
      </c>
      <c r="Y73">
        <v>0</v>
      </c>
      <c r="Z73">
        <v>0</v>
      </c>
      <c r="AA73">
        <v>42.66</v>
      </c>
      <c r="AB73">
        <v>39.51</v>
      </c>
      <c r="AC73">
        <v>29.06</v>
      </c>
      <c r="AD73">
        <v>27.41</v>
      </c>
      <c r="AE73">
        <v>49.43</v>
      </c>
      <c r="AF73">
        <v>39.049999999999997</v>
      </c>
      <c r="AG73">
        <v>20.29</v>
      </c>
      <c r="AH73">
        <v>116.95</v>
      </c>
      <c r="AI73">
        <v>3.57</v>
      </c>
      <c r="AJ73">
        <v>0</v>
      </c>
      <c r="AK73">
        <v>25.76</v>
      </c>
      <c r="AL73">
        <v>55.77</v>
      </c>
      <c r="AM73">
        <v>16.93</v>
      </c>
      <c r="AN73">
        <v>0.73</v>
      </c>
      <c r="AO73">
        <v>0</v>
      </c>
      <c r="AP73">
        <v>0</v>
      </c>
      <c r="AQ73">
        <v>49.9</v>
      </c>
      <c r="AR73">
        <v>35.33</v>
      </c>
      <c r="AS73">
        <v>28.12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3000.19</v>
      </c>
    </row>
    <row r="74" spans="1:117">
      <c r="A74" t="s">
        <v>116</v>
      </c>
      <c r="B74">
        <v>0</v>
      </c>
      <c r="C74">
        <v>0</v>
      </c>
      <c r="D74">
        <v>41.9</v>
      </c>
      <c r="E74">
        <v>0</v>
      </c>
      <c r="F74">
        <v>0</v>
      </c>
      <c r="G74">
        <v>70.81</v>
      </c>
      <c r="H74">
        <v>0</v>
      </c>
      <c r="I74">
        <v>0</v>
      </c>
      <c r="J74">
        <v>59.73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19.98</v>
      </c>
      <c r="R74">
        <v>42.39</v>
      </c>
      <c r="S74">
        <v>26.4</v>
      </c>
      <c r="T74">
        <v>0</v>
      </c>
      <c r="U74">
        <v>405</v>
      </c>
      <c r="V74">
        <v>20.8</v>
      </c>
      <c r="W74">
        <v>45.83</v>
      </c>
      <c r="X74">
        <v>148.30000000000001</v>
      </c>
      <c r="Y74">
        <v>0</v>
      </c>
      <c r="Z74">
        <v>0</v>
      </c>
      <c r="AA74">
        <v>42.66</v>
      </c>
      <c r="AB74">
        <v>39.51</v>
      </c>
      <c r="AC74">
        <v>29.06</v>
      </c>
      <c r="AD74">
        <v>27.41</v>
      </c>
      <c r="AE74">
        <v>49.43</v>
      </c>
      <c r="AF74">
        <v>39.049999999999997</v>
      </c>
      <c r="AG74">
        <v>20.29</v>
      </c>
      <c r="AH74">
        <v>116.95</v>
      </c>
      <c r="AI74">
        <v>3.57</v>
      </c>
      <c r="AJ74">
        <v>0</v>
      </c>
      <c r="AK74">
        <v>25.76</v>
      </c>
      <c r="AL74">
        <v>55.77</v>
      </c>
      <c r="AM74">
        <v>16.93</v>
      </c>
      <c r="AN74">
        <v>0.73</v>
      </c>
      <c r="AO74">
        <v>0</v>
      </c>
      <c r="AP74">
        <v>0</v>
      </c>
      <c r="AQ74">
        <v>49.9</v>
      </c>
      <c r="AR74">
        <v>35.33</v>
      </c>
      <c r="AS74">
        <v>28.12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3012.0100000000007</v>
      </c>
    </row>
    <row r="75" spans="1:117">
      <c r="A75" t="s">
        <v>117</v>
      </c>
      <c r="B75">
        <v>0</v>
      </c>
      <c r="C75">
        <v>0</v>
      </c>
      <c r="D75">
        <v>42</v>
      </c>
      <c r="E75">
        <v>0</v>
      </c>
      <c r="F75">
        <v>0</v>
      </c>
      <c r="G75">
        <v>70.81</v>
      </c>
      <c r="H75">
        <v>0</v>
      </c>
      <c r="I75">
        <v>0</v>
      </c>
      <c r="J75">
        <v>59.73</v>
      </c>
      <c r="K75">
        <v>682.79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19.98</v>
      </c>
      <c r="R75">
        <v>42.39</v>
      </c>
      <c r="S75">
        <v>26.4</v>
      </c>
      <c r="T75">
        <v>0</v>
      </c>
      <c r="U75">
        <v>405</v>
      </c>
      <c r="V75">
        <v>20.8</v>
      </c>
      <c r="W75">
        <v>45.83</v>
      </c>
      <c r="X75">
        <v>148.30000000000001</v>
      </c>
      <c r="Y75">
        <v>0</v>
      </c>
      <c r="Z75">
        <v>0</v>
      </c>
      <c r="AA75">
        <v>42.66</v>
      </c>
      <c r="AB75">
        <v>26.66</v>
      </c>
      <c r="AC75">
        <v>29.06</v>
      </c>
      <c r="AD75">
        <v>27.41</v>
      </c>
      <c r="AE75">
        <v>49.43</v>
      </c>
      <c r="AF75">
        <v>39.049999999999997</v>
      </c>
      <c r="AG75">
        <v>20.29</v>
      </c>
      <c r="AH75">
        <v>116.95</v>
      </c>
      <c r="AI75">
        <v>15.27</v>
      </c>
      <c r="AJ75">
        <v>0</v>
      </c>
      <c r="AK75">
        <v>25.76</v>
      </c>
      <c r="AL75">
        <v>55.77</v>
      </c>
      <c r="AM75">
        <v>16.93</v>
      </c>
      <c r="AN75">
        <v>0.73</v>
      </c>
      <c r="AO75">
        <v>0</v>
      </c>
      <c r="AP75">
        <v>0</v>
      </c>
      <c r="AQ75">
        <v>49.9</v>
      </c>
      <c r="AR75">
        <v>35.33</v>
      </c>
      <c r="AS75">
        <v>28.12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3010.61</v>
      </c>
    </row>
    <row r="76" spans="1:117">
      <c r="A76" t="s">
        <v>118</v>
      </c>
      <c r="B76">
        <v>0</v>
      </c>
      <c r="C76">
        <v>0</v>
      </c>
      <c r="D76">
        <v>42.32</v>
      </c>
      <c r="E76">
        <v>0</v>
      </c>
      <c r="F76">
        <v>0</v>
      </c>
      <c r="G76">
        <v>70.81</v>
      </c>
      <c r="H76">
        <v>0</v>
      </c>
      <c r="I76">
        <v>0</v>
      </c>
      <c r="J76">
        <v>59.73</v>
      </c>
      <c r="K76">
        <v>682.79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19.98</v>
      </c>
      <c r="R76">
        <v>42.39</v>
      </c>
      <c r="S76">
        <v>26.4</v>
      </c>
      <c r="T76">
        <v>0</v>
      </c>
      <c r="U76">
        <v>405</v>
      </c>
      <c r="V76">
        <v>20.8</v>
      </c>
      <c r="W76">
        <v>45.83</v>
      </c>
      <c r="X76">
        <v>148.30000000000001</v>
      </c>
      <c r="Y76">
        <v>0</v>
      </c>
      <c r="Z76">
        <v>0</v>
      </c>
      <c r="AA76">
        <v>42.66</v>
      </c>
      <c r="AB76">
        <v>26.66</v>
      </c>
      <c r="AC76">
        <v>29.06</v>
      </c>
      <c r="AD76">
        <v>27.41</v>
      </c>
      <c r="AE76">
        <v>49.43</v>
      </c>
      <c r="AF76">
        <v>39.049999999999997</v>
      </c>
      <c r="AG76">
        <v>20.29</v>
      </c>
      <c r="AH76">
        <v>116.95</v>
      </c>
      <c r="AI76">
        <v>15.27</v>
      </c>
      <c r="AJ76">
        <v>0</v>
      </c>
      <c r="AK76">
        <v>25.76</v>
      </c>
      <c r="AL76">
        <v>55.77</v>
      </c>
      <c r="AM76">
        <v>16.93</v>
      </c>
      <c r="AN76">
        <v>0.73</v>
      </c>
      <c r="AO76">
        <v>0</v>
      </c>
      <c r="AP76">
        <v>0</v>
      </c>
      <c r="AQ76">
        <v>49.9</v>
      </c>
      <c r="AR76">
        <v>35.33</v>
      </c>
      <c r="AS76">
        <v>28.12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3010.93</v>
      </c>
    </row>
    <row r="77" spans="1:117">
      <c r="A77" t="s">
        <v>119</v>
      </c>
      <c r="B77">
        <v>0</v>
      </c>
      <c r="C77">
        <v>0</v>
      </c>
      <c r="D77">
        <v>42.52</v>
      </c>
      <c r="E77">
        <v>0</v>
      </c>
      <c r="F77">
        <v>0</v>
      </c>
      <c r="G77">
        <v>70.81</v>
      </c>
      <c r="H77">
        <v>0</v>
      </c>
      <c r="I77">
        <v>0</v>
      </c>
      <c r="J77">
        <v>59.73</v>
      </c>
      <c r="K77">
        <v>682.79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19.98</v>
      </c>
      <c r="R77">
        <v>42.39</v>
      </c>
      <c r="S77">
        <v>26.4</v>
      </c>
      <c r="T77">
        <v>0</v>
      </c>
      <c r="U77">
        <v>405</v>
      </c>
      <c r="V77">
        <v>20.8</v>
      </c>
      <c r="W77">
        <v>45.83</v>
      </c>
      <c r="X77">
        <v>148.30000000000001</v>
      </c>
      <c r="Y77">
        <v>0</v>
      </c>
      <c r="Z77">
        <v>0</v>
      </c>
      <c r="AA77">
        <v>42.66</v>
      </c>
      <c r="AB77">
        <v>26.66</v>
      </c>
      <c r="AC77">
        <v>29.06</v>
      </c>
      <c r="AD77">
        <v>27.41</v>
      </c>
      <c r="AE77">
        <v>49.43</v>
      </c>
      <c r="AF77">
        <v>39.049999999999997</v>
      </c>
      <c r="AG77">
        <v>20.29</v>
      </c>
      <c r="AH77">
        <v>116.95</v>
      </c>
      <c r="AI77">
        <v>3.57</v>
      </c>
      <c r="AJ77">
        <v>0</v>
      </c>
      <c r="AK77">
        <v>25.76</v>
      </c>
      <c r="AL77">
        <v>55.77</v>
      </c>
      <c r="AM77">
        <v>16.93</v>
      </c>
      <c r="AN77">
        <v>0.73</v>
      </c>
      <c r="AO77">
        <v>0</v>
      </c>
      <c r="AP77">
        <v>0</v>
      </c>
      <c r="AQ77">
        <v>49.9</v>
      </c>
      <c r="AR77">
        <v>35.33</v>
      </c>
      <c r="AS77">
        <v>28.12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2999.43</v>
      </c>
    </row>
    <row r="78" spans="1:117">
      <c r="A78" t="s">
        <v>120</v>
      </c>
      <c r="B78">
        <v>0</v>
      </c>
      <c r="C78">
        <v>0</v>
      </c>
      <c r="D78">
        <v>42.73</v>
      </c>
      <c r="E78">
        <v>0</v>
      </c>
      <c r="F78">
        <v>0</v>
      </c>
      <c r="G78">
        <v>70.81</v>
      </c>
      <c r="H78">
        <v>0</v>
      </c>
      <c r="I78">
        <v>0</v>
      </c>
      <c r="J78">
        <v>59.73</v>
      </c>
      <c r="K78">
        <v>682.79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19.98</v>
      </c>
      <c r="R78">
        <v>42.39</v>
      </c>
      <c r="S78">
        <v>26.4</v>
      </c>
      <c r="T78">
        <v>0</v>
      </c>
      <c r="U78">
        <v>405</v>
      </c>
      <c r="V78">
        <v>20.8</v>
      </c>
      <c r="W78">
        <v>45.83</v>
      </c>
      <c r="X78">
        <v>148.30000000000001</v>
      </c>
      <c r="Y78">
        <v>0</v>
      </c>
      <c r="Z78">
        <v>0</v>
      </c>
      <c r="AA78">
        <v>42.66</v>
      </c>
      <c r="AB78">
        <v>26.66</v>
      </c>
      <c r="AC78">
        <v>29.06</v>
      </c>
      <c r="AD78">
        <v>27.41</v>
      </c>
      <c r="AE78">
        <v>49.43</v>
      </c>
      <c r="AF78">
        <v>39.049999999999997</v>
      </c>
      <c r="AG78">
        <v>20.29</v>
      </c>
      <c r="AH78">
        <v>83.33</v>
      </c>
      <c r="AI78">
        <v>3.57</v>
      </c>
      <c r="AJ78">
        <v>0</v>
      </c>
      <c r="AK78">
        <v>25.76</v>
      </c>
      <c r="AL78">
        <v>55.77</v>
      </c>
      <c r="AM78">
        <v>16.93</v>
      </c>
      <c r="AN78">
        <v>0.73</v>
      </c>
      <c r="AO78">
        <v>0</v>
      </c>
      <c r="AP78">
        <v>0</v>
      </c>
      <c r="AQ78">
        <v>49.9</v>
      </c>
      <c r="AR78">
        <v>35.33</v>
      </c>
      <c r="AS78">
        <v>28.12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2966.02</v>
      </c>
    </row>
    <row r="79" spans="1:117">
      <c r="A79" t="s">
        <v>121</v>
      </c>
      <c r="B79">
        <v>0</v>
      </c>
      <c r="C79">
        <v>0</v>
      </c>
      <c r="D79">
        <v>42.84</v>
      </c>
      <c r="E79">
        <v>0</v>
      </c>
      <c r="F79">
        <v>0</v>
      </c>
      <c r="G79">
        <v>70.81</v>
      </c>
      <c r="H79">
        <v>0</v>
      </c>
      <c r="I79">
        <v>0</v>
      </c>
      <c r="J79">
        <v>59.73</v>
      </c>
      <c r="K79">
        <v>682.79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19.98</v>
      </c>
      <c r="R79">
        <v>42.39</v>
      </c>
      <c r="S79">
        <v>26.4</v>
      </c>
      <c r="T79">
        <v>0</v>
      </c>
      <c r="U79">
        <v>405</v>
      </c>
      <c r="V79">
        <v>20.8</v>
      </c>
      <c r="W79">
        <v>45.83</v>
      </c>
      <c r="X79">
        <v>148.30000000000001</v>
      </c>
      <c r="Y79">
        <v>0</v>
      </c>
      <c r="Z79">
        <v>0</v>
      </c>
      <c r="AA79">
        <v>42.66</v>
      </c>
      <c r="AB79">
        <v>26.34</v>
      </c>
      <c r="AC79">
        <v>9.68</v>
      </c>
      <c r="AD79">
        <v>27.41</v>
      </c>
      <c r="AE79">
        <v>32.96</v>
      </c>
      <c r="AF79">
        <v>17.75</v>
      </c>
      <c r="AG79">
        <v>20.29</v>
      </c>
      <c r="AH79">
        <v>58.05</v>
      </c>
      <c r="AI79">
        <v>6.37</v>
      </c>
      <c r="AJ79">
        <v>0</v>
      </c>
      <c r="AK79">
        <v>25.76</v>
      </c>
      <c r="AL79">
        <v>55.77</v>
      </c>
      <c r="AM79">
        <v>16.53</v>
      </c>
      <c r="AN79">
        <v>0.73</v>
      </c>
      <c r="AO79">
        <v>0</v>
      </c>
      <c r="AP79">
        <v>0</v>
      </c>
      <c r="AQ79">
        <v>49.9</v>
      </c>
      <c r="AR79">
        <v>35.33</v>
      </c>
      <c r="AS79">
        <v>28.12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2885.7800000000007</v>
      </c>
    </row>
    <row r="80" spans="1:117">
      <c r="A80" t="s">
        <v>122</v>
      </c>
      <c r="B80">
        <v>0</v>
      </c>
      <c r="C80">
        <v>0</v>
      </c>
      <c r="D80">
        <v>42.84</v>
      </c>
      <c r="E80">
        <v>0</v>
      </c>
      <c r="F80">
        <v>0</v>
      </c>
      <c r="G80">
        <v>70.81</v>
      </c>
      <c r="H80">
        <v>0</v>
      </c>
      <c r="I80">
        <v>0</v>
      </c>
      <c r="J80">
        <v>59.73</v>
      </c>
      <c r="K80">
        <v>682.79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19.98</v>
      </c>
      <c r="R80">
        <v>42.39</v>
      </c>
      <c r="S80">
        <v>26.4</v>
      </c>
      <c r="T80">
        <v>0</v>
      </c>
      <c r="U80">
        <v>405</v>
      </c>
      <c r="V80">
        <v>20.8</v>
      </c>
      <c r="W80">
        <v>45.83</v>
      </c>
      <c r="X80">
        <v>148.30000000000001</v>
      </c>
      <c r="Y80">
        <v>0</v>
      </c>
      <c r="Z80">
        <v>0</v>
      </c>
      <c r="AA80">
        <v>42.66</v>
      </c>
      <c r="AB80">
        <v>26.34</v>
      </c>
      <c r="AC80">
        <v>9.68</v>
      </c>
      <c r="AD80">
        <v>7.92</v>
      </c>
      <c r="AE80">
        <v>16.48</v>
      </c>
      <c r="AF80">
        <v>17.75</v>
      </c>
      <c r="AG80">
        <v>20.29</v>
      </c>
      <c r="AH80">
        <v>41.67</v>
      </c>
      <c r="AI80">
        <v>33.1</v>
      </c>
      <c r="AJ80">
        <v>0</v>
      </c>
      <c r="AK80">
        <v>25.76</v>
      </c>
      <c r="AL80">
        <v>55.77</v>
      </c>
      <c r="AM80">
        <v>16.53</v>
      </c>
      <c r="AN80">
        <v>0.73</v>
      </c>
      <c r="AO80">
        <v>0</v>
      </c>
      <c r="AP80">
        <v>0</v>
      </c>
      <c r="AQ80">
        <v>49.9</v>
      </c>
      <c r="AR80">
        <v>35.33</v>
      </c>
      <c r="AS80">
        <v>28.12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2860.1600000000008</v>
      </c>
    </row>
    <row r="81" spans="1:117">
      <c r="A81" t="s">
        <v>123</v>
      </c>
      <c r="B81">
        <v>0</v>
      </c>
      <c r="C81">
        <v>0</v>
      </c>
      <c r="D81">
        <v>42.84</v>
      </c>
      <c r="E81">
        <v>0</v>
      </c>
      <c r="F81">
        <v>0</v>
      </c>
      <c r="G81">
        <v>70.81</v>
      </c>
      <c r="H81">
        <v>0</v>
      </c>
      <c r="I81">
        <v>0</v>
      </c>
      <c r="J81">
        <v>59.73</v>
      </c>
      <c r="K81">
        <v>682.79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19.98</v>
      </c>
      <c r="R81">
        <v>42.39</v>
      </c>
      <c r="S81">
        <v>26.4</v>
      </c>
      <c r="T81">
        <v>0</v>
      </c>
      <c r="U81">
        <v>405</v>
      </c>
      <c r="V81">
        <v>20.8</v>
      </c>
      <c r="W81">
        <v>45.83</v>
      </c>
      <c r="X81">
        <v>148.30000000000001</v>
      </c>
      <c r="Y81">
        <v>0</v>
      </c>
      <c r="Z81">
        <v>0</v>
      </c>
      <c r="AA81">
        <v>42.66</v>
      </c>
      <c r="AB81">
        <v>26.34</v>
      </c>
      <c r="AC81">
        <v>9.68</v>
      </c>
      <c r="AD81">
        <v>0</v>
      </c>
      <c r="AE81">
        <v>0</v>
      </c>
      <c r="AF81">
        <v>17.75</v>
      </c>
      <c r="AG81">
        <v>20.29</v>
      </c>
      <c r="AH81">
        <v>21.02</v>
      </c>
      <c r="AI81">
        <v>33.1</v>
      </c>
      <c r="AJ81">
        <v>0</v>
      </c>
      <c r="AK81">
        <v>25.76</v>
      </c>
      <c r="AL81">
        <v>55.77</v>
      </c>
      <c r="AM81">
        <v>16.53</v>
      </c>
      <c r="AN81">
        <v>0.73</v>
      </c>
      <c r="AO81">
        <v>0</v>
      </c>
      <c r="AP81">
        <v>0</v>
      </c>
      <c r="AQ81">
        <v>37.049999999999997</v>
      </c>
      <c r="AR81">
        <v>17.670000000000002</v>
      </c>
      <c r="AS81">
        <v>28.12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2784.6000000000008</v>
      </c>
    </row>
    <row r="82" spans="1:117">
      <c r="A82" t="s">
        <v>124</v>
      </c>
      <c r="B82">
        <v>0</v>
      </c>
      <c r="C82">
        <v>0</v>
      </c>
      <c r="D82">
        <v>43.05</v>
      </c>
      <c r="E82">
        <v>0</v>
      </c>
      <c r="F82">
        <v>0</v>
      </c>
      <c r="G82">
        <v>70.81</v>
      </c>
      <c r="H82">
        <v>0</v>
      </c>
      <c r="I82">
        <v>0</v>
      </c>
      <c r="J82">
        <v>59.73</v>
      </c>
      <c r="K82">
        <v>682.79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19.98</v>
      </c>
      <c r="R82">
        <v>42.39</v>
      </c>
      <c r="S82">
        <v>26.4</v>
      </c>
      <c r="T82">
        <v>0</v>
      </c>
      <c r="U82">
        <v>405</v>
      </c>
      <c r="V82">
        <v>20.8</v>
      </c>
      <c r="W82">
        <v>45.83</v>
      </c>
      <c r="X82">
        <v>148.30000000000001</v>
      </c>
      <c r="Y82">
        <v>0</v>
      </c>
      <c r="Z82">
        <v>0</v>
      </c>
      <c r="AA82">
        <v>42.66</v>
      </c>
      <c r="AB82">
        <v>26.34</v>
      </c>
      <c r="AC82">
        <v>9.68</v>
      </c>
      <c r="AD82">
        <v>0</v>
      </c>
      <c r="AE82">
        <v>0</v>
      </c>
      <c r="AF82">
        <v>17.75</v>
      </c>
      <c r="AG82">
        <v>20.29</v>
      </c>
      <c r="AH82">
        <v>18.940000000000001</v>
      </c>
      <c r="AI82">
        <v>33.1</v>
      </c>
      <c r="AJ82">
        <v>0</v>
      </c>
      <c r="AK82">
        <v>25.76</v>
      </c>
      <c r="AL82">
        <v>55.77</v>
      </c>
      <c r="AM82">
        <v>16.53</v>
      </c>
      <c r="AN82">
        <v>0.73</v>
      </c>
      <c r="AO82">
        <v>0</v>
      </c>
      <c r="AP82">
        <v>0</v>
      </c>
      <c r="AQ82">
        <v>37.049999999999997</v>
      </c>
      <c r="AR82">
        <v>17.670000000000002</v>
      </c>
      <c r="AS82">
        <v>28.12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2782.7300000000009</v>
      </c>
    </row>
    <row r="83" spans="1:117">
      <c r="A83" t="s">
        <v>125</v>
      </c>
      <c r="B83">
        <v>0</v>
      </c>
      <c r="C83">
        <v>0</v>
      </c>
      <c r="D83">
        <v>43.05</v>
      </c>
      <c r="E83">
        <v>0</v>
      </c>
      <c r="F83">
        <v>0</v>
      </c>
      <c r="G83">
        <v>70.81</v>
      </c>
      <c r="H83">
        <v>0</v>
      </c>
      <c r="I83">
        <v>0</v>
      </c>
      <c r="J83">
        <v>59.73</v>
      </c>
      <c r="K83">
        <v>683.14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19.98</v>
      </c>
      <c r="R83">
        <v>42.39</v>
      </c>
      <c r="S83">
        <v>26.4</v>
      </c>
      <c r="T83">
        <v>0</v>
      </c>
      <c r="U83">
        <v>405</v>
      </c>
      <c r="V83">
        <v>20.8</v>
      </c>
      <c r="W83">
        <v>45.83</v>
      </c>
      <c r="X83">
        <v>148.30000000000001</v>
      </c>
      <c r="Y83">
        <v>0</v>
      </c>
      <c r="Z83">
        <v>0</v>
      </c>
      <c r="AA83">
        <v>42.66</v>
      </c>
      <c r="AB83">
        <v>26.34</v>
      </c>
      <c r="AC83">
        <v>9.68</v>
      </c>
      <c r="AD83">
        <v>0</v>
      </c>
      <c r="AE83">
        <v>0</v>
      </c>
      <c r="AF83">
        <v>17.75</v>
      </c>
      <c r="AG83">
        <v>20.29</v>
      </c>
      <c r="AH83">
        <v>0</v>
      </c>
      <c r="AI83">
        <v>33.1</v>
      </c>
      <c r="AJ83">
        <v>0</v>
      </c>
      <c r="AK83">
        <v>25.76</v>
      </c>
      <c r="AL83">
        <v>55.77</v>
      </c>
      <c r="AM83">
        <v>16.53</v>
      </c>
      <c r="AN83">
        <v>0.73</v>
      </c>
      <c r="AO83">
        <v>0</v>
      </c>
      <c r="AP83">
        <v>0</v>
      </c>
      <c r="AQ83">
        <v>24.32</v>
      </c>
      <c r="AR83">
        <v>33.119999999999997</v>
      </c>
      <c r="AS83">
        <v>28.25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2766.9900000000007</v>
      </c>
    </row>
    <row r="84" spans="1:117">
      <c r="A84" t="s">
        <v>126</v>
      </c>
      <c r="B84">
        <v>0</v>
      </c>
      <c r="C84">
        <v>0</v>
      </c>
      <c r="D84">
        <v>43.26</v>
      </c>
      <c r="E84">
        <v>0</v>
      </c>
      <c r="F84">
        <v>0</v>
      </c>
      <c r="G84">
        <v>70.81</v>
      </c>
      <c r="H84">
        <v>0</v>
      </c>
      <c r="I84">
        <v>0</v>
      </c>
      <c r="J84">
        <v>59.73</v>
      </c>
      <c r="K84">
        <v>683.14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19.98</v>
      </c>
      <c r="R84">
        <v>42.39</v>
      </c>
      <c r="S84">
        <v>26.4</v>
      </c>
      <c r="T84">
        <v>0</v>
      </c>
      <c r="U84">
        <v>405</v>
      </c>
      <c r="V84">
        <v>20.8</v>
      </c>
      <c r="W84">
        <v>45.83</v>
      </c>
      <c r="X84">
        <v>148.30000000000001</v>
      </c>
      <c r="Y84">
        <v>0</v>
      </c>
      <c r="Z84">
        <v>0</v>
      </c>
      <c r="AA84">
        <v>42.66</v>
      </c>
      <c r="AB84">
        <v>26.34</v>
      </c>
      <c r="AC84">
        <v>9.68</v>
      </c>
      <c r="AD84">
        <v>0</v>
      </c>
      <c r="AE84">
        <v>0</v>
      </c>
      <c r="AF84">
        <v>8.8699999999999992</v>
      </c>
      <c r="AG84">
        <v>20.29</v>
      </c>
      <c r="AH84">
        <v>0</v>
      </c>
      <c r="AI84">
        <v>16.54</v>
      </c>
      <c r="AJ84">
        <v>0</v>
      </c>
      <c r="AK84">
        <v>25.76</v>
      </c>
      <c r="AL84">
        <v>55.77</v>
      </c>
      <c r="AM84">
        <v>16.53</v>
      </c>
      <c r="AN84">
        <v>0.73</v>
      </c>
      <c r="AO84">
        <v>0</v>
      </c>
      <c r="AP84">
        <v>0</v>
      </c>
      <c r="AQ84">
        <v>24.32</v>
      </c>
      <c r="AR84">
        <v>33.119999999999997</v>
      </c>
      <c r="AS84">
        <v>28.25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2741.7600000000007</v>
      </c>
    </row>
    <row r="85" spans="1:117">
      <c r="A85" t="s">
        <v>127</v>
      </c>
      <c r="B85">
        <v>0</v>
      </c>
      <c r="C85">
        <v>0</v>
      </c>
      <c r="D85">
        <v>43.47</v>
      </c>
      <c r="E85">
        <v>0</v>
      </c>
      <c r="F85">
        <v>0</v>
      </c>
      <c r="G85">
        <v>70.81</v>
      </c>
      <c r="H85">
        <v>0</v>
      </c>
      <c r="I85">
        <v>0</v>
      </c>
      <c r="J85">
        <v>59.73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19.98</v>
      </c>
      <c r="R85">
        <v>42.39</v>
      </c>
      <c r="S85">
        <v>26.4</v>
      </c>
      <c r="T85">
        <v>0</v>
      </c>
      <c r="U85">
        <v>405</v>
      </c>
      <c r="V85">
        <v>20.8</v>
      </c>
      <c r="W85">
        <v>45.83</v>
      </c>
      <c r="X85">
        <v>148.30000000000001</v>
      </c>
      <c r="Y85">
        <v>0</v>
      </c>
      <c r="Z85">
        <v>0</v>
      </c>
      <c r="AA85">
        <v>42.66</v>
      </c>
      <c r="AB85">
        <v>26.34</v>
      </c>
      <c r="AC85">
        <v>9.68</v>
      </c>
      <c r="AD85">
        <v>0</v>
      </c>
      <c r="AE85">
        <v>0</v>
      </c>
      <c r="AF85">
        <v>8.8699999999999992</v>
      </c>
      <c r="AG85">
        <v>20.29</v>
      </c>
      <c r="AH85">
        <v>0</v>
      </c>
      <c r="AI85">
        <v>16.54</v>
      </c>
      <c r="AJ85">
        <v>0</v>
      </c>
      <c r="AK85">
        <v>25.76</v>
      </c>
      <c r="AL85">
        <v>55.77</v>
      </c>
      <c r="AM85">
        <v>16.53</v>
      </c>
      <c r="AN85">
        <v>0.73</v>
      </c>
      <c r="AO85">
        <v>0</v>
      </c>
      <c r="AP85">
        <v>0</v>
      </c>
      <c r="AQ85">
        <v>24.32</v>
      </c>
      <c r="AR85">
        <v>4.41</v>
      </c>
      <c r="AS85">
        <v>28.25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2713.2600000000007</v>
      </c>
    </row>
    <row r="86" spans="1:117">
      <c r="A86" t="s">
        <v>128</v>
      </c>
      <c r="B86">
        <v>0</v>
      </c>
      <c r="C86">
        <v>0</v>
      </c>
      <c r="D86">
        <v>43.26</v>
      </c>
      <c r="E86">
        <v>0</v>
      </c>
      <c r="F86">
        <v>0</v>
      </c>
      <c r="G86">
        <v>70.81</v>
      </c>
      <c r="H86">
        <v>0</v>
      </c>
      <c r="I86">
        <v>0</v>
      </c>
      <c r="J86">
        <v>59.73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19.98</v>
      </c>
      <c r="R86">
        <v>42.39</v>
      </c>
      <c r="S86">
        <v>26.4</v>
      </c>
      <c r="T86">
        <v>0</v>
      </c>
      <c r="U86">
        <v>405</v>
      </c>
      <c r="V86">
        <v>20.8</v>
      </c>
      <c r="W86">
        <v>45.83</v>
      </c>
      <c r="X86">
        <v>148.30000000000001</v>
      </c>
      <c r="Y86">
        <v>0</v>
      </c>
      <c r="Z86">
        <v>0</v>
      </c>
      <c r="AA86">
        <v>42.66</v>
      </c>
      <c r="AB86">
        <v>26.34</v>
      </c>
      <c r="AC86">
        <v>9.68</v>
      </c>
      <c r="AD86">
        <v>0</v>
      </c>
      <c r="AE86">
        <v>0</v>
      </c>
      <c r="AF86">
        <v>8.8699999999999992</v>
      </c>
      <c r="AG86">
        <v>20.29</v>
      </c>
      <c r="AH86">
        <v>0</v>
      </c>
      <c r="AI86">
        <v>3.57</v>
      </c>
      <c r="AJ86">
        <v>0</v>
      </c>
      <c r="AK86">
        <v>25.76</v>
      </c>
      <c r="AL86">
        <v>55.77</v>
      </c>
      <c r="AM86">
        <v>16.53</v>
      </c>
      <c r="AN86">
        <v>0.73</v>
      </c>
      <c r="AO86">
        <v>0</v>
      </c>
      <c r="AP86">
        <v>0</v>
      </c>
      <c r="AQ86">
        <v>12.16</v>
      </c>
      <c r="AR86">
        <v>4.41</v>
      </c>
      <c r="AS86">
        <v>28.25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2687.9200000000005</v>
      </c>
    </row>
    <row r="87" spans="1:117">
      <c r="A87" t="s">
        <v>129</v>
      </c>
      <c r="B87">
        <v>0</v>
      </c>
      <c r="C87">
        <v>0</v>
      </c>
      <c r="D87">
        <v>43.26</v>
      </c>
      <c r="E87">
        <v>0</v>
      </c>
      <c r="F87">
        <v>0</v>
      </c>
      <c r="G87">
        <v>70.81</v>
      </c>
      <c r="H87">
        <v>0</v>
      </c>
      <c r="I87">
        <v>0</v>
      </c>
      <c r="J87">
        <v>59.73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19.98</v>
      </c>
      <c r="R87">
        <v>42.39</v>
      </c>
      <c r="S87">
        <v>26.4</v>
      </c>
      <c r="T87">
        <v>0</v>
      </c>
      <c r="U87">
        <v>405</v>
      </c>
      <c r="V87">
        <v>20.8</v>
      </c>
      <c r="W87">
        <v>45.83</v>
      </c>
      <c r="X87">
        <v>148.30000000000001</v>
      </c>
      <c r="Y87">
        <v>0</v>
      </c>
      <c r="Z87">
        <v>0</v>
      </c>
      <c r="AA87">
        <v>42.66</v>
      </c>
      <c r="AB87">
        <v>26.34</v>
      </c>
      <c r="AC87">
        <v>9.68</v>
      </c>
      <c r="AD87">
        <v>0</v>
      </c>
      <c r="AE87">
        <v>0</v>
      </c>
      <c r="AF87">
        <v>8.8699999999999992</v>
      </c>
      <c r="AG87">
        <v>20.29</v>
      </c>
      <c r="AH87">
        <v>0</v>
      </c>
      <c r="AI87">
        <v>0</v>
      </c>
      <c r="AJ87">
        <v>0</v>
      </c>
      <c r="AK87">
        <v>25.76</v>
      </c>
      <c r="AL87">
        <v>55.77</v>
      </c>
      <c r="AM87">
        <v>16.53</v>
      </c>
      <c r="AN87">
        <v>0.73</v>
      </c>
      <c r="AO87">
        <v>0</v>
      </c>
      <c r="AP87">
        <v>0</v>
      </c>
      <c r="AQ87">
        <v>12.16</v>
      </c>
      <c r="AR87">
        <v>4.41</v>
      </c>
      <c r="AS87">
        <v>28.25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2684.3500000000004</v>
      </c>
    </row>
    <row r="88" spans="1:117">
      <c r="A88" t="s">
        <v>130</v>
      </c>
      <c r="B88">
        <v>0</v>
      </c>
      <c r="C88">
        <v>0</v>
      </c>
      <c r="D88">
        <v>43.47</v>
      </c>
      <c r="E88">
        <v>0</v>
      </c>
      <c r="F88">
        <v>0</v>
      </c>
      <c r="G88">
        <v>70.81</v>
      </c>
      <c r="H88">
        <v>0</v>
      </c>
      <c r="I88">
        <v>0</v>
      </c>
      <c r="J88">
        <v>59.73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19.98</v>
      </c>
      <c r="R88">
        <v>42.39</v>
      </c>
      <c r="S88">
        <v>26.4</v>
      </c>
      <c r="T88">
        <v>0</v>
      </c>
      <c r="U88">
        <v>405</v>
      </c>
      <c r="V88">
        <v>20.8</v>
      </c>
      <c r="W88">
        <v>45.83</v>
      </c>
      <c r="X88">
        <v>148.30000000000001</v>
      </c>
      <c r="Y88">
        <v>0</v>
      </c>
      <c r="Z88">
        <v>0</v>
      </c>
      <c r="AA88">
        <v>42.66</v>
      </c>
      <c r="AB88">
        <v>26.34</v>
      </c>
      <c r="AC88">
        <v>9.68</v>
      </c>
      <c r="AD88">
        <v>0</v>
      </c>
      <c r="AE88">
        <v>0</v>
      </c>
      <c r="AF88">
        <v>8.8699999999999992</v>
      </c>
      <c r="AG88">
        <v>20.29</v>
      </c>
      <c r="AH88">
        <v>0</v>
      </c>
      <c r="AI88">
        <v>0</v>
      </c>
      <c r="AJ88">
        <v>0</v>
      </c>
      <c r="AK88">
        <v>25.76</v>
      </c>
      <c r="AL88">
        <v>55.77</v>
      </c>
      <c r="AM88">
        <v>16.53</v>
      </c>
      <c r="AN88">
        <v>0.73</v>
      </c>
      <c r="AO88">
        <v>0</v>
      </c>
      <c r="AP88">
        <v>0</v>
      </c>
      <c r="AQ88">
        <v>0</v>
      </c>
      <c r="AR88">
        <v>4.41</v>
      </c>
      <c r="AS88">
        <v>28.25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2672.4000000000005</v>
      </c>
    </row>
    <row r="89" spans="1:117">
      <c r="A89" t="s">
        <v>131</v>
      </c>
      <c r="B89">
        <v>0</v>
      </c>
      <c r="C89">
        <v>0</v>
      </c>
      <c r="D89">
        <v>43.47</v>
      </c>
      <c r="E89">
        <v>0</v>
      </c>
      <c r="F89">
        <v>0</v>
      </c>
      <c r="G89">
        <v>70.81</v>
      </c>
      <c r="H89">
        <v>0</v>
      </c>
      <c r="I89">
        <v>0</v>
      </c>
      <c r="J89">
        <v>59.73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19.98</v>
      </c>
      <c r="R89">
        <v>42.39</v>
      </c>
      <c r="S89">
        <v>26.4</v>
      </c>
      <c r="T89">
        <v>0</v>
      </c>
      <c r="U89">
        <v>405</v>
      </c>
      <c r="V89">
        <v>20.8</v>
      </c>
      <c r="W89">
        <v>45.83</v>
      </c>
      <c r="X89">
        <v>148.30000000000001</v>
      </c>
      <c r="Y89">
        <v>0</v>
      </c>
      <c r="Z89">
        <v>0</v>
      </c>
      <c r="AA89">
        <v>42.66</v>
      </c>
      <c r="AB89">
        <v>26.34</v>
      </c>
      <c r="AC89">
        <v>9.68</v>
      </c>
      <c r="AD89">
        <v>0</v>
      </c>
      <c r="AE89">
        <v>0</v>
      </c>
      <c r="AF89">
        <v>8.8699999999999992</v>
      </c>
      <c r="AG89">
        <v>20.29</v>
      </c>
      <c r="AH89">
        <v>0</v>
      </c>
      <c r="AI89">
        <v>0</v>
      </c>
      <c r="AJ89">
        <v>0</v>
      </c>
      <c r="AK89">
        <v>25.76</v>
      </c>
      <c r="AL89">
        <v>55.77</v>
      </c>
      <c r="AM89">
        <v>16.53</v>
      </c>
      <c r="AN89">
        <v>0</v>
      </c>
      <c r="AO89">
        <v>0</v>
      </c>
      <c r="AP89">
        <v>0</v>
      </c>
      <c r="AQ89">
        <v>0</v>
      </c>
      <c r="AR89">
        <v>11.04</v>
      </c>
      <c r="AS89">
        <v>28.25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2678.3000000000006</v>
      </c>
    </row>
    <row r="90" spans="1:117">
      <c r="A90" t="s">
        <v>132</v>
      </c>
      <c r="B90">
        <v>0</v>
      </c>
      <c r="C90">
        <v>0</v>
      </c>
      <c r="D90">
        <v>43.47</v>
      </c>
      <c r="E90">
        <v>0</v>
      </c>
      <c r="F90">
        <v>0</v>
      </c>
      <c r="G90">
        <v>70.81</v>
      </c>
      <c r="H90">
        <v>0</v>
      </c>
      <c r="I90">
        <v>0</v>
      </c>
      <c r="J90">
        <v>59.73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19.98</v>
      </c>
      <c r="R90">
        <v>42.39</v>
      </c>
      <c r="S90">
        <v>26.4</v>
      </c>
      <c r="T90">
        <v>0</v>
      </c>
      <c r="U90">
        <v>405</v>
      </c>
      <c r="V90">
        <v>20.8</v>
      </c>
      <c r="W90">
        <v>45.83</v>
      </c>
      <c r="X90">
        <v>148.30000000000001</v>
      </c>
      <c r="Y90">
        <v>0</v>
      </c>
      <c r="Z90">
        <v>0</v>
      </c>
      <c r="AA90">
        <v>42.66</v>
      </c>
      <c r="AB90">
        <v>26.34</v>
      </c>
      <c r="AC90">
        <v>9.68</v>
      </c>
      <c r="AD90">
        <v>0</v>
      </c>
      <c r="AE90">
        <v>0</v>
      </c>
      <c r="AF90">
        <v>8.8699999999999992</v>
      </c>
      <c r="AG90">
        <v>20.29</v>
      </c>
      <c r="AH90">
        <v>0</v>
      </c>
      <c r="AI90">
        <v>0</v>
      </c>
      <c r="AJ90">
        <v>0</v>
      </c>
      <c r="AK90">
        <v>25.76</v>
      </c>
      <c r="AL90">
        <v>55.77</v>
      </c>
      <c r="AM90">
        <v>16.53</v>
      </c>
      <c r="AN90">
        <v>0</v>
      </c>
      <c r="AO90">
        <v>0</v>
      </c>
      <c r="AP90">
        <v>0</v>
      </c>
      <c r="AQ90">
        <v>0</v>
      </c>
      <c r="AR90">
        <v>11.04</v>
      </c>
      <c r="AS90">
        <v>28.25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2678.3000000000006</v>
      </c>
    </row>
    <row r="91" spans="1:117">
      <c r="A91" t="s">
        <v>133</v>
      </c>
      <c r="B91">
        <v>0</v>
      </c>
      <c r="C91">
        <v>0</v>
      </c>
      <c r="D91">
        <v>43.47</v>
      </c>
      <c r="E91">
        <v>0</v>
      </c>
      <c r="F91">
        <v>0</v>
      </c>
      <c r="G91">
        <v>70.81</v>
      </c>
      <c r="H91">
        <v>0</v>
      </c>
      <c r="I91">
        <v>0</v>
      </c>
      <c r="J91">
        <v>59.73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19.98</v>
      </c>
      <c r="R91">
        <v>42.39</v>
      </c>
      <c r="S91">
        <v>26.4</v>
      </c>
      <c r="T91">
        <v>0</v>
      </c>
      <c r="U91">
        <v>405</v>
      </c>
      <c r="V91">
        <v>20.8</v>
      </c>
      <c r="W91">
        <v>45.83</v>
      </c>
      <c r="X91">
        <v>148.30000000000001</v>
      </c>
      <c r="Y91">
        <v>0</v>
      </c>
      <c r="Z91">
        <v>0</v>
      </c>
      <c r="AA91">
        <v>42.66</v>
      </c>
      <c r="AB91">
        <v>26.34</v>
      </c>
      <c r="AC91">
        <v>9.68</v>
      </c>
      <c r="AD91">
        <v>0</v>
      </c>
      <c r="AE91">
        <v>0</v>
      </c>
      <c r="AF91">
        <v>8.8699999999999992</v>
      </c>
      <c r="AG91">
        <v>20.29</v>
      </c>
      <c r="AH91">
        <v>0</v>
      </c>
      <c r="AI91">
        <v>0</v>
      </c>
      <c r="AJ91">
        <v>0</v>
      </c>
      <c r="AK91">
        <v>25.76</v>
      </c>
      <c r="AL91">
        <v>55.77</v>
      </c>
      <c r="AM91">
        <v>16.53</v>
      </c>
      <c r="AN91">
        <v>0</v>
      </c>
      <c r="AO91">
        <v>0</v>
      </c>
      <c r="AP91">
        <v>0</v>
      </c>
      <c r="AQ91">
        <v>0</v>
      </c>
      <c r="AR91">
        <v>35.33</v>
      </c>
      <c r="AS91">
        <v>26.9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2701.2400000000007</v>
      </c>
    </row>
    <row r="92" spans="1:117">
      <c r="A92" t="s">
        <v>134</v>
      </c>
      <c r="B92">
        <v>0</v>
      </c>
      <c r="C92">
        <v>0</v>
      </c>
      <c r="D92">
        <v>43.57</v>
      </c>
      <c r="E92">
        <v>0</v>
      </c>
      <c r="F92">
        <v>0</v>
      </c>
      <c r="G92">
        <v>70.81</v>
      </c>
      <c r="H92">
        <v>0</v>
      </c>
      <c r="I92">
        <v>0</v>
      </c>
      <c r="J92">
        <v>59.73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19.98</v>
      </c>
      <c r="R92">
        <v>42.39</v>
      </c>
      <c r="S92">
        <v>26.4</v>
      </c>
      <c r="T92">
        <v>0</v>
      </c>
      <c r="U92">
        <v>405</v>
      </c>
      <c r="V92">
        <v>20.8</v>
      </c>
      <c r="W92">
        <v>45.83</v>
      </c>
      <c r="X92">
        <v>148.30000000000001</v>
      </c>
      <c r="Y92">
        <v>0</v>
      </c>
      <c r="Z92">
        <v>0</v>
      </c>
      <c r="AA92">
        <v>42.66</v>
      </c>
      <c r="AB92">
        <v>26.34</v>
      </c>
      <c r="AC92">
        <v>9.68</v>
      </c>
      <c r="AD92">
        <v>0</v>
      </c>
      <c r="AE92">
        <v>0</v>
      </c>
      <c r="AF92">
        <v>8.8699999999999992</v>
      </c>
      <c r="AG92">
        <v>20.29</v>
      </c>
      <c r="AH92">
        <v>0</v>
      </c>
      <c r="AI92">
        <v>0</v>
      </c>
      <c r="AJ92">
        <v>0</v>
      </c>
      <c r="AK92">
        <v>25.76</v>
      </c>
      <c r="AL92">
        <v>55.77</v>
      </c>
      <c r="AM92">
        <v>16.53</v>
      </c>
      <c r="AN92">
        <v>0</v>
      </c>
      <c r="AO92">
        <v>0</v>
      </c>
      <c r="AP92">
        <v>0</v>
      </c>
      <c r="AQ92">
        <v>0</v>
      </c>
      <c r="AR92">
        <v>35.33</v>
      </c>
      <c r="AS92">
        <v>26.9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2701.3400000000011</v>
      </c>
    </row>
    <row r="93" spans="1:117">
      <c r="A93" t="s">
        <v>135</v>
      </c>
      <c r="B93">
        <v>0</v>
      </c>
      <c r="C93">
        <v>0</v>
      </c>
      <c r="D93">
        <v>43.57</v>
      </c>
      <c r="E93">
        <v>0</v>
      </c>
      <c r="F93">
        <v>0</v>
      </c>
      <c r="G93">
        <v>70.81</v>
      </c>
      <c r="H93">
        <v>0</v>
      </c>
      <c r="I93">
        <v>0</v>
      </c>
      <c r="J93">
        <v>59.73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19.98</v>
      </c>
      <c r="R93">
        <v>42.39</v>
      </c>
      <c r="S93">
        <v>26.4</v>
      </c>
      <c r="T93">
        <v>0</v>
      </c>
      <c r="U93">
        <v>405</v>
      </c>
      <c r="V93">
        <v>20.8</v>
      </c>
      <c r="W93">
        <v>45.83</v>
      </c>
      <c r="X93">
        <v>148.30000000000001</v>
      </c>
      <c r="Y93">
        <v>0</v>
      </c>
      <c r="Z93">
        <v>0</v>
      </c>
      <c r="AA93">
        <v>42.66</v>
      </c>
      <c r="AB93">
        <v>26.34</v>
      </c>
      <c r="AC93">
        <v>9.68</v>
      </c>
      <c r="AD93">
        <v>0</v>
      </c>
      <c r="AE93">
        <v>0</v>
      </c>
      <c r="AF93">
        <v>8.8699999999999992</v>
      </c>
      <c r="AG93">
        <v>20.29</v>
      </c>
      <c r="AH93">
        <v>0</v>
      </c>
      <c r="AI93">
        <v>0</v>
      </c>
      <c r="AJ93">
        <v>0</v>
      </c>
      <c r="AK93">
        <v>25.76</v>
      </c>
      <c r="AL93">
        <v>55.77</v>
      </c>
      <c r="AM93">
        <v>16.53</v>
      </c>
      <c r="AN93">
        <v>0.48</v>
      </c>
      <c r="AO93">
        <v>0</v>
      </c>
      <c r="AP93">
        <v>0</v>
      </c>
      <c r="AQ93">
        <v>0</v>
      </c>
      <c r="AR93">
        <v>35.33</v>
      </c>
      <c r="AS93">
        <v>24.21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2699.130000000001</v>
      </c>
    </row>
    <row r="94" spans="1:117">
      <c r="A94" t="s">
        <v>136</v>
      </c>
      <c r="B94">
        <v>0</v>
      </c>
      <c r="C94">
        <v>0</v>
      </c>
      <c r="D94">
        <v>43.57</v>
      </c>
      <c r="E94">
        <v>0</v>
      </c>
      <c r="F94">
        <v>0</v>
      </c>
      <c r="G94">
        <v>70.81</v>
      </c>
      <c r="H94">
        <v>0</v>
      </c>
      <c r="I94">
        <v>0</v>
      </c>
      <c r="J94">
        <v>59.73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19.98</v>
      </c>
      <c r="R94">
        <v>42.39</v>
      </c>
      <c r="S94">
        <v>26.4</v>
      </c>
      <c r="T94">
        <v>0</v>
      </c>
      <c r="U94">
        <v>405</v>
      </c>
      <c r="V94">
        <v>20.8</v>
      </c>
      <c r="W94">
        <v>45.83</v>
      </c>
      <c r="X94">
        <v>148.30000000000001</v>
      </c>
      <c r="Y94">
        <v>0</v>
      </c>
      <c r="Z94">
        <v>0</v>
      </c>
      <c r="AA94">
        <v>42.66</v>
      </c>
      <c r="AB94">
        <v>26.34</v>
      </c>
      <c r="AC94">
        <v>9.68</v>
      </c>
      <c r="AD94">
        <v>0</v>
      </c>
      <c r="AE94">
        <v>0</v>
      </c>
      <c r="AF94">
        <v>8.8699999999999992</v>
      </c>
      <c r="AG94">
        <v>20.29</v>
      </c>
      <c r="AH94">
        <v>0</v>
      </c>
      <c r="AI94">
        <v>0</v>
      </c>
      <c r="AJ94">
        <v>0</v>
      </c>
      <c r="AK94">
        <v>25.76</v>
      </c>
      <c r="AL94">
        <v>55.77</v>
      </c>
      <c r="AM94">
        <v>16.53</v>
      </c>
      <c r="AN94">
        <v>0.48</v>
      </c>
      <c r="AO94">
        <v>0</v>
      </c>
      <c r="AP94">
        <v>0</v>
      </c>
      <c r="AQ94">
        <v>0</v>
      </c>
      <c r="AR94">
        <v>35.33</v>
      </c>
      <c r="AS94">
        <v>24.21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2699.130000000001</v>
      </c>
    </row>
    <row r="95" spans="1:117">
      <c r="A95" t="s">
        <v>137</v>
      </c>
      <c r="B95">
        <v>0</v>
      </c>
      <c r="C95">
        <v>0</v>
      </c>
      <c r="D95">
        <v>43.57</v>
      </c>
      <c r="E95">
        <v>0</v>
      </c>
      <c r="F95">
        <v>0</v>
      </c>
      <c r="G95">
        <v>70.81</v>
      </c>
      <c r="H95">
        <v>0</v>
      </c>
      <c r="I95">
        <v>0</v>
      </c>
      <c r="J95">
        <v>59.73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19.98</v>
      </c>
      <c r="R95">
        <v>42.39</v>
      </c>
      <c r="S95">
        <v>26.4</v>
      </c>
      <c r="T95">
        <v>0</v>
      </c>
      <c r="U95">
        <v>405</v>
      </c>
      <c r="V95">
        <v>20.8</v>
      </c>
      <c r="W95">
        <v>45.83</v>
      </c>
      <c r="X95">
        <v>148.30000000000001</v>
      </c>
      <c r="Y95">
        <v>0</v>
      </c>
      <c r="Z95">
        <v>0</v>
      </c>
      <c r="AA95">
        <v>42.66</v>
      </c>
      <c r="AB95">
        <v>39.51</v>
      </c>
      <c r="AC95">
        <v>9.68</v>
      </c>
      <c r="AD95">
        <v>0</v>
      </c>
      <c r="AE95">
        <v>0</v>
      </c>
      <c r="AF95">
        <v>8.8699999999999992</v>
      </c>
      <c r="AG95">
        <v>20.29</v>
      </c>
      <c r="AH95">
        <v>0</v>
      </c>
      <c r="AI95">
        <v>0</v>
      </c>
      <c r="AJ95">
        <v>0</v>
      </c>
      <c r="AK95">
        <v>25.76</v>
      </c>
      <c r="AL95">
        <v>55.77</v>
      </c>
      <c r="AM95">
        <v>16.53</v>
      </c>
      <c r="AN95">
        <v>0.48</v>
      </c>
      <c r="AO95">
        <v>0</v>
      </c>
      <c r="AP95">
        <v>0</v>
      </c>
      <c r="AQ95">
        <v>0</v>
      </c>
      <c r="AR95">
        <v>33.119999999999997</v>
      </c>
      <c r="AS95">
        <v>20.18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2706.0600000000009</v>
      </c>
    </row>
    <row r="96" spans="1:117">
      <c r="A96" t="s">
        <v>138</v>
      </c>
      <c r="B96">
        <v>0</v>
      </c>
      <c r="C96">
        <v>0</v>
      </c>
      <c r="D96">
        <v>43.57</v>
      </c>
      <c r="E96">
        <v>0</v>
      </c>
      <c r="F96">
        <v>0</v>
      </c>
      <c r="G96">
        <v>70.81</v>
      </c>
      <c r="H96">
        <v>0</v>
      </c>
      <c r="I96">
        <v>0</v>
      </c>
      <c r="J96">
        <v>59.73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19.98</v>
      </c>
      <c r="R96">
        <v>42.39</v>
      </c>
      <c r="S96">
        <v>26.4</v>
      </c>
      <c r="T96">
        <v>0</v>
      </c>
      <c r="U96">
        <v>405</v>
      </c>
      <c r="V96">
        <v>20.8</v>
      </c>
      <c r="W96">
        <v>45.83</v>
      </c>
      <c r="X96">
        <v>148.30000000000001</v>
      </c>
      <c r="Y96">
        <v>0</v>
      </c>
      <c r="Z96">
        <v>0</v>
      </c>
      <c r="AA96">
        <v>42.66</v>
      </c>
      <c r="AB96">
        <v>39.51</v>
      </c>
      <c r="AC96">
        <v>9.68</v>
      </c>
      <c r="AD96">
        <v>0</v>
      </c>
      <c r="AE96">
        <v>0</v>
      </c>
      <c r="AF96">
        <v>8.8699999999999992</v>
      </c>
      <c r="AG96">
        <v>20.29</v>
      </c>
      <c r="AH96">
        <v>0</v>
      </c>
      <c r="AI96">
        <v>0</v>
      </c>
      <c r="AJ96">
        <v>0</v>
      </c>
      <c r="AK96">
        <v>25.76</v>
      </c>
      <c r="AL96">
        <v>55.77</v>
      </c>
      <c r="AM96">
        <v>16.53</v>
      </c>
      <c r="AN96">
        <v>0.48</v>
      </c>
      <c r="AO96">
        <v>0</v>
      </c>
      <c r="AP96">
        <v>0</v>
      </c>
      <c r="AQ96">
        <v>0</v>
      </c>
      <c r="AR96">
        <v>33.119999999999997</v>
      </c>
      <c r="AS96">
        <v>20.18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2706.0600000000009</v>
      </c>
    </row>
    <row r="97" spans="1:117">
      <c r="A97" t="s">
        <v>139</v>
      </c>
      <c r="B97">
        <v>0</v>
      </c>
      <c r="C97">
        <v>0</v>
      </c>
      <c r="D97">
        <v>43.57</v>
      </c>
      <c r="E97">
        <v>0</v>
      </c>
      <c r="F97">
        <v>0</v>
      </c>
      <c r="G97">
        <v>70.81</v>
      </c>
      <c r="H97">
        <v>0</v>
      </c>
      <c r="I97">
        <v>0</v>
      </c>
      <c r="J97">
        <v>59.73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19.98</v>
      </c>
      <c r="R97">
        <v>42.39</v>
      </c>
      <c r="S97">
        <v>26.4</v>
      </c>
      <c r="T97">
        <v>0</v>
      </c>
      <c r="U97">
        <v>405</v>
      </c>
      <c r="V97">
        <v>20.8</v>
      </c>
      <c r="W97">
        <v>45.83</v>
      </c>
      <c r="X97">
        <v>148.30000000000001</v>
      </c>
      <c r="Y97">
        <v>0</v>
      </c>
      <c r="Z97">
        <v>0</v>
      </c>
      <c r="AA97">
        <v>42.66</v>
      </c>
      <c r="AB97">
        <v>39.51</v>
      </c>
      <c r="AC97">
        <v>9.68</v>
      </c>
      <c r="AD97">
        <v>0</v>
      </c>
      <c r="AE97">
        <v>0</v>
      </c>
      <c r="AF97">
        <v>8.8699999999999992</v>
      </c>
      <c r="AG97">
        <v>20.29</v>
      </c>
      <c r="AH97">
        <v>0</v>
      </c>
      <c r="AI97">
        <v>0</v>
      </c>
      <c r="AJ97">
        <v>0</v>
      </c>
      <c r="AK97">
        <v>25.76</v>
      </c>
      <c r="AL97">
        <v>55.77</v>
      </c>
      <c r="AM97">
        <v>16.53</v>
      </c>
      <c r="AN97">
        <v>0.48</v>
      </c>
      <c r="AO97">
        <v>0</v>
      </c>
      <c r="AP97">
        <v>0</v>
      </c>
      <c r="AQ97">
        <v>0</v>
      </c>
      <c r="AR97">
        <v>33.119999999999997</v>
      </c>
      <c r="AS97">
        <v>24.21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2710.0900000000011</v>
      </c>
    </row>
    <row r="98" spans="1:117">
      <c r="A98" t="s">
        <v>140</v>
      </c>
      <c r="B98">
        <v>0</v>
      </c>
      <c r="C98">
        <v>0</v>
      </c>
      <c r="D98">
        <v>43.57</v>
      </c>
      <c r="E98">
        <v>0</v>
      </c>
      <c r="F98">
        <v>0</v>
      </c>
      <c r="G98">
        <v>70.81</v>
      </c>
      <c r="H98">
        <v>0</v>
      </c>
      <c r="I98">
        <v>0</v>
      </c>
      <c r="J98">
        <v>59.73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19.98</v>
      </c>
      <c r="R98">
        <v>42.39</v>
      </c>
      <c r="S98">
        <v>26.4</v>
      </c>
      <c r="T98">
        <v>0</v>
      </c>
      <c r="U98">
        <v>405</v>
      </c>
      <c r="V98">
        <v>20.8</v>
      </c>
      <c r="W98">
        <v>45.83</v>
      </c>
      <c r="X98">
        <v>148.30000000000001</v>
      </c>
      <c r="Y98">
        <v>0</v>
      </c>
      <c r="Z98">
        <v>0</v>
      </c>
      <c r="AA98">
        <v>42.66</v>
      </c>
      <c r="AB98">
        <v>39.51</v>
      </c>
      <c r="AC98">
        <v>9.68</v>
      </c>
      <c r="AD98">
        <v>0</v>
      </c>
      <c r="AE98">
        <v>0</v>
      </c>
      <c r="AF98">
        <v>8.8699999999999992</v>
      </c>
      <c r="AG98">
        <v>20.29</v>
      </c>
      <c r="AH98">
        <v>0</v>
      </c>
      <c r="AI98">
        <v>0</v>
      </c>
      <c r="AJ98">
        <v>0</v>
      </c>
      <c r="AK98">
        <v>25.76</v>
      </c>
      <c r="AL98">
        <v>55.77</v>
      </c>
      <c r="AM98">
        <v>16.53</v>
      </c>
      <c r="AN98">
        <v>0.48</v>
      </c>
      <c r="AO98">
        <v>0</v>
      </c>
      <c r="AP98">
        <v>0</v>
      </c>
      <c r="AQ98">
        <v>0</v>
      </c>
      <c r="AR98">
        <v>33.119999999999997</v>
      </c>
      <c r="AS98">
        <v>24.21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2710.0900000000011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1.0382275000000007</v>
      </c>
      <c r="E99">
        <f t="shared" si="2"/>
        <v>0</v>
      </c>
      <c r="F99">
        <f t="shared" si="2"/>
        <v>0</v>
      </c>
      <c r="G99">
        <f t="shared" si="2"/>
        <v>1.6994400000000032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16.32854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0.47731000000000029</v>
      </c>
      <c r="R99">
        <f t="shared" si="2"/>
        <v>1.0161699999999991</v>
      </c>
      <c r="S99">
        <f t="shared" si="2"/>
        <v>0.63294250000000118</v>
      </c>
      <c r="T99">
        <f t="shared" si="2"/>
        <v>0</v>
      </c>
      <c r="U99">
        <f t="shared" si="2"/>
        <v>8.309327500000002</v>
      </c>
      <c r="V99">
        <f t="shared" si="2"/>
        <v>0.49844749999999927</v>
      </c>
      <c r="W99">
        <f t="shared" si="2"/>
        <v>1.0975199999999989</v>
      </c>
      <c r="X99">
        <f t="shared" si="2"/>
        <v>3.5591999999999944</v>
      </c>
      <c r="Y99">
        <f t="shared" si="2"/>
        <v>0</v>
      </c>
      <c r="Z99">
        <f t="shared" si="2"/>
        <v>0</v>
      </c>
      <c r="AA99">
        <f t="shared" si="2"/>
        <v>0.70235999999999976</v>
      </c>
      <c r="AB99">
        <f t="shared" si="2"/>
        <v>0.52507249999999972</v>
      </c>
      <c r="AC99">
        <f t="shared" si="2"/>
        <v>0.28558750000000016</v>
      </c>
      <c r="AD99">
        <f t="shared" si="2"/>
        <v>0.11881500000000002</v>
      </c>
      <c r="AE99">
        <f t="shared" si="2"/>
        <v>0.26777000000000001</v>
      </c>
      <c r="AF99">
        <f t="shared" si="2"/>
        <v>0.32561749999999962</v>
      </c>
      <c r="AG99">
        <f t="shared" si="2"/>
        <v>0.48695999999999939</v>
      </c>
      <c r="AH99">
        <f t="shared" si="2"/>
        <v>0.55739250000000018</v>
      </c>
      <c r="AI99">
        <f t="shared" si="2"/>
        <v>9.7595000000000001E-2</v>
      </c>
      <c r="AJ99">
        <f t="shared" si="2"/>
        <v>0</v>
      </c>
      <c r="AK99">
        <f t="shared" si="2"/>
        <v>0.61824000000000079</v>
      </c>
      <c r="AL99">
        <f t="shared" si="2"/>
        <v>1.3303700000000018</v>
      </c>
      <c r="AM99">
        <f t="shared" si="2"/>
        <v>0.3973499999999997</v>
      </c>
      <c r="AN99">
        <f t="shared" si="2"/>
        <v>1.6084999999999992E-2</v>
      </c>
      <c r="AO99">
        <f t="shared" si="2"/>
        <v>0</v>
      </c>
      <c r="AP99">
        <f t="shared" si="2"/>
        <v>1.7794999999999998E-2</v>
      </c>
      <c r="AQ99">
        <f t="shared" si="2"/>
        <v>0.50053000000000014</v>
      </c>
      <c r="AR99">
        <f t="shared" si="2"/>
        <v>0.73220749999999912</v>
      </c>
      <c r="AS99">
        <f t="shared" si="2"/>
        <v>0.62904499999999985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64.5136775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45716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265.32</v>
      </c>
      <c r="L3">
        <v>227.83</v>
      </c>
      <c r="M3">
        <v>88.44</v>
      </c>
      <c r="N3">
        <v>114.16</v>
      </c>
      <c r="O3">
        <v>59.75</v>
      </c>
      <c r="P3">
        <v>134.28</v>
      </c>
      <c r="Q3">
        <v>10.53</v>
      </c>
      <c r="R3">
        <v>22.34</v>
      </c>
      <c r="S3">
        <v>13.91</v>
      </c>
      <c r="T3">
        <v>0</v>
      </c>
      <c r="U3">
        <v>402.56</v>
      </c>
      <c r="V3">
        <v>20</v>
      </c>
      <c r="W3">
        <v>43.77</v>
      </c>
      <c r="X3">
        <v>142.44</v>
      </c>
      <c r="Y3">
        <v>0</v>
      </c>
      <c r="Z3">
        <v>0</v>
      </c>
      <c r="AA3">
        <v>0</v>
      </c>
      <c r="AB3">
        <v>12.66</v>
      </c>
      <c r="AC3">
        <v>0</v>
      </c>
      <c r="AD3">
        <v>0</v>
      </c>
      <c r="AE3">
        <v>0</v>
      </c>
      <c r="AF3">
        <v>8.5299999999999994</v>
      </c>
      <c r="AG3">
        <v>19.5</v>
      </c>
      <c r="AH3">
        <v>0</v>
      </c>
      <c r="AI3">
        <v>0</v>
      </c>
      <c r="AJ3">
        <v>0</v>
      </c>
      <c r="AK3">
        <v>24.76</v>
      </c>
      <c r="AL3">
        <v>53.61</v>
      </c>
      <c r="AM3">
        <v>15.2</v>
      </c>
      <c r="AN3">
        <v>0.68</v>
      </c>
      <c r="AO3">
        <v>0</v>
      </c>
      <c r="AP3">
        <v>5.54</v>
      </c>
      <c r="AQ3">
        <v>0</v>
      </c>
      <c r="AR3">
        <v>20.16</v>
      </c>
      <c r="AS3">
        <v>23.27</v>
      </c>
      <c r="AT3">
        <v>16.87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1746.11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265.32</v>
      </c>
      <c r="L4">
        <v>227.83</v>
      </c>
      <c r="M4">
        <v>88.44</v>
      </c>
      <c r="N4">
        <v>114.16</v>
      </c>
      <c r="O4">
        <v>59.75</v>
      </c>
      <c r="P4">
        <v>134.28</v>
      </c>
      <c r="Q4">
        <v>10.53</v>
      </c>
      <c r="R4">
        <v>22.34</v>
      </c>
      <c r="S4">
        <v>13.91</v>
      </c>
      <c r="T4">
        <v>0</v>
      </c>
      <c r="U4">
        <v>402.56</v>
      </c>
      <c r="V4">
        <v>20</v>
      </c>
      <c r="W4">
        <v>43.77</v>
      </c>
      <c r="X4">
        <v>142.44</v>
      </c>
      <c r="Y4">
        <v>0</v>
      </c>
      <c r="Z4">
        <v>0</v>
      </c>
      <c r="AA4">
        <v>0</v>
      </c>
      <c r="AB4">
        <v>12.66</v>
      </c>
      <c r="AC4">
        <v>9.31</v>
      </c>
      <c r="AD4">
        <v>0</v>
      </c>
      <c r="AE4">
        <v>0</v>
      </c>
      <c r="AF4">
        <v>8.5299999999999994</v>
      </c>
      <c r="AG4">
        <v>19.5</v>
      </c>
      <c r="AH4">
        <v>0</v>
      </c>
      <c r="AI4">
        <v>0</v>
      </c>
      <c r="AJ4">
        <v>0</v>
      </c>
      <c r="AK4">
        <v>24.76</v>
      </c>
      <c r="AL4">
        <v>53.61</v>
      </c>
      <c r="AM4">
        <v>15.2</v>
      </c>
      <c r="AN4">
        <v>0.68</v>
      </c>
      <c r="AO4">
        <v>0</v>
      </c>
      <c r="AP4">
        <v>5.54</v>
      </c>
      <c r="AQ4">
        <v>0</v>
      </c>
      <c r="AR4">
        <v>20.16</v>
      </c>
      <c r="AS4">
        <v>23.27</v>
      </c>
      <c r="AT4">
        <v>15.71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1754.26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265.32</v>
      </c>
      <c r="L5">
        <v>227.83</v>
      </c>
      <c r="M5">
        <v>88.44</v>
      </c>
      <c r="N5">
        <v>114.16</v>
      </c>
      <c r="O5">
        <v>59.75</v>
      </c>
      <c r="P5">
        <v>134.28</v>
      </c>
      <c r="Q5">
        <v>10.53</v>
      </c>
      <c r="R5">
        <v>22.34</v>
      </c>
      <c r="S5">
        <v>13.91</v>
      </c>
      <c r="T5">
        <v>0</v>
      </c>
      <c r="U5">
        <v>402.56</v>
      </c>
      <c r="V5">
        <v>20</v>
      </c>
      <c r="W5">
        <v>43.77</v>
      </c>
      <c r="X5">
        <v>142.44</v>
      </c>
      <c r="Y5">
        <v>0</v>
      </c>
      <c r="Z5">
        <v>0</v>
      </c>
      <c r="AA5">
        <v>0</v>
      </c>
      <c r="AB5">
        <v>12.66</v>
      </c>
      <c r="AC5">
        <v>9.31</v>
      </c>
      <c r="AD5">
        <v>0</v>
      </c>
      <c r="AE5">
        <v>0</v>
      </c>
      <c r="AF5">
        <v>8.5299999999999994</v>
      </c>
      <c r="AG5">
        <v>19.5</v>
      </c>
      <c r="AH5">
        <v>0</v>
      </c>
      <c r="AI5">
        <v>0</v>
      </c>
      <c r="AJ5">
        <v>0</v>
      </c>
      <c r="AK5">
        <v>24.76</v>
      </c>
      <c r="AL5">
        <v>53.61</v>
      </c>
      <c r="AM5">
        <v>15.89</v>
      </c>
      <c r="AN5">
        <v>0.68</v>
      </c>
      <c r="AO5">
        <v>0</v>
      </c>
      <c r="AP5">
        <v>5.54</v>
      </c>
      <c r="AQ5">
        <v>0</v>
      </c>
      <c r="AR5">
        <v>31.84</v>
      </c>
      <c r="AS5">
        <v>23.27</v>
      </c>
      <c r="AT5">
        <v>14.91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1765.83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265.32</v>
      </c>
      <c r="L6">
        <v>227.83</v>
      </c>
      <c r="M6">
        <v>88.44</v>
      </c>
      <c r="N6">
        <v>114.16</v>
      </c>
      <c r="O6">
        <v>59.75</v>
      </c>
      <c r="P6">
        <v>134.28</v>
      </c>
      <c r="Q6">
        <v>10.53</v>
      </c>
      <c r="R6">
        <v>22.34</v>
      </c>
      <c r="S6">
        <v>13.91</v>
      </c>
      <c r="T6">
        <v>0</v>
      </c>
      <c r="U6">
        <v>402.56</v>
      </c>
      <c r="V6">
        <v>20</v>
      </c>
      <c r="W6">
        <v>43.77</v>
      </c>
      <c r="X6">
        <v>142.44</v>
      </c>
      <c r="Y6">
        <v>0</v>
      </c>
      <c r="Z6">
        <v>0</v>
      </c>
      <c r="AA6">
        <v>0</v>
      </c>
      <c r="AB6">
        <v>12.66</v>
      </c>
      <c r="AC6">
        <v>9.31</v>
      </c>
      <c r="AD6">
        <v>0</v>
      </c>
      <c r="AE6">
        <v>0</v>
      </c>
      <c r="AF6">
        <v>8.5299999999999994</v>
      </c>
      <c r="AG6">
        <v>19.5</v>
      </c>
      <c r="AH6">
        <v>0</v>
      </c>
      <c r="AI6">
        <v>0</v>
      </c>
      <c r="AJ6">
        <v>0</v>
      </c>
      <c r="AK6">
        <v>24.76</v>
      </c>
      <c r="AL6">
        <v>53.61</v>
      </c>
      <c r="AM6">
        <v>15.89</v>
      </c>
      <c r="AN6">
        <v>0.68</v>
      </c>
      <c r="AO6">
        <v>0</v>
      </c>
      <c r="AP6">
        <v>5.54</v>
      </c>
      <c r="AQ6">
        <v>0</v>
      </c>
      <c r="AR6">
        <v>31.84</v>
      </c>
      <c r="AS6">
        <v>23.27</v>
      </c>
      <c r="AT6">
        <v>16.190000000000001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1767.11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265.32</v>
      </c>
      <c r="L7">
        <v>227.83</v>
      </c>
      <c r="M7">
        <v>88.44</v>
      </c>
      <c r="N7">
        <v>114.16</v>
      </c>
      <c r="O7">
        <v>59.75</v>
      </c>
      <c r="P7">
        <v>134.28</v>
      </c>
      <c r="Q7">
        <v>10.53</v>
      </c>
      <c r="R7">
        <v>22.34</v>
      </c>
      <c r="S7">
        <v>13.91</v>
      </c>
      <c r="T7">
        <v>0</v>
      </c>
      <c r="U7">
        <v>402.56</v>
      </c>
      <c r="V7">
        <v>15.88</v>
      </c>
      <c r="W7">
        <v>38.42</v>
      </c>
      <c r="X7">
        <v>142.44</v>
      </c>
      <c r="Y7">
        <v>0</v>
      </c>
      <c r="Z7">
        <v>0</v>
      </c>
      <c r="AA7">
        <v>0</v>
      </c>
      <c r="AB7">
        <v>12.66</v>
      </c>
      <c r="AC7">
        <v>9.31</v>
      </c>
      <c r="AD7">
        <v>0</v>
      </c>
      <c r="AE7">
        <v>0</v>
      </c>
      <c r="AF7">
        <v>8.5299999999999994</v>
      </c>
      <c r="AG7">
        <v>19.5</v>
      </c>
      <c r="AH7">
        <v>0</v>
      </c>
      <c r="AI7">
        <v>0</v>
      </c>
      <c r="AJ7">
        <v>0</v>
      </c>
      <c r="AK7">
        <v>24.76</v>
      </c>
      <c r="AL7">
        <v>53.61</v>
      </c>
      <c r="AM7">
        <v>15.89</v>
      </c>
      <c r="AN7">
        <v>0.68</v>
      </c>
      <c r="AO7">
        <v>0</v>
      </c>
      <c r="AP7">
        <v>5.54</v>
      </c>
      <c r="AQ7">
        <v>0</v>
      </c>
      <c r="AR7">
        <v>31.84</v>
      </c>
      <c r="AS7">
        <v>23.27</v>
      </c>
      <c r="AT7">
        <v>14.71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1756.16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265.32</v>
      </c>
      <c r="L8">
        <v>227.83</v>
      </c>
      <c r="M8">
        <v>88.44</v>
      </c>
      <c r="N8">
        <v>114.16</v>
      </c>
      <c r="O8">
        <v>59.75</v>
      </c>
      <c r="P8">
        <v>134.28</v>
      </c>
      <c r="Q8">
        <v>10.53</v>
      </c>
      <c r="R8">
        <v>22.34</v>
      </c>
      <c r="S8">
        <v>13.91</v>
      </c>
      <c r="T8">
        <v>0</v>
      </c>
      <c r="U8">
        <v>402.56</v>
      </c>
      <c r="V8">
        <v>15.88</v>
      </c>
      <c r="W8">
        <v>38.42</v>
      </c>
      <c r="X8">
        <v>142.44</v>
      </c>
      <c r="Y8">
        <v>0</v>
      </c>
      <c r="Z8">
        <v>0</v>
      </c>
      <c r="AA8">
        <v>0</v>
      </c>
      <c r="AB8">
        <v>12.66</v>
      </c>
      <c r="AC8">
        <v>9.31</v>
      </c>
      <c r="AD8">
        <v>0</v>
      </c>
      <c r="AE8">
        <v>0</v>
      </c>
      <c r="AF8">
        <v>8.5299999999999994</v>
      </c>
      <c r="AG8">
        <v>19.5</v>
      </c>
      <c r="AH8">
        <v>0</v>
      </c>
      <c r="AI8">
        <v>0</v>
      </c>
      <c r="AJ8">
        <v>0</v>
      </c>
      <c r="AK8">
        <v>24.76</v>
      </c>
      <c r="AL8">
        <v>53.61</v>
      </c>
      <c r="AM8">
        <v>15.89</v>
      </c>
      <c r="AN8">
        <v>0.68</v>
      </c>
      <c r="AO8">
        <v>0</v>
      </c>
      <c r="AP8">
        <v>5.54</v>
      </c>
      <c r="AQ8">
        <v>0</v>
      </c>
      <c r="AR8">
        <v>20.16</v>
      </c>
      <c r="AS8">
        <v>23.27</v>
      </c>
      <c r="AT8">
        <v>13.51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1743.2800000000002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265.32</v>
      </c>
      <c r="L9">
        <v>227.83</v>
      </c>
      <c r="M9">
        <v>88.44</v>
      </c>
      <c r="N9">
        <v>114.16</v>
      </c>
      <c r="O9">
        <v>59.75</v>
      </c>
      <c r="P9">
        <v>134.28</v>
      </c>
      <c r="Q9">
        <v>10.53</v>
      </c>
      <c r="R9">
        <v>22.34</v>
      </c>
      <c r="S9">
        <v>13.91</v>
      </c>
      <c r="T9">
        <v>0</v>
      </c>
      <c r="U9">
        <v>402.56</v>
      </c>
      <c r="V9">
        <v>20</v>
      </c>
      <c r="W9">
        <v>29.77</v>
      </c>
      <c r="X9">
        <v>113.6</v>
      </c>
      <c r="Y9">
        <v>0</v>
      </c>
      <c r="Z9">
        <v>0</v>
      </c>
      <c r="AA9">
        <v>0</v>
      </c>
      <c r="AB9">
        <v>12.66</v>
      </c>
      <c r="AC9">
        <v>9.31</v>
      </c>
      <c r="AD9">
        <v>0</v>
      </c>
      <c r="AE9">
        <v>0</v>
      </c>
      <c r="AF9">
        <v>8.5299999999999994</v>
      </c>
      <c r="AG9">
        <v>19.5</v>
      </c>
      <c r="AH9">
        <v>0</v>
      </c>
      <c r="AI9">
        <v>0</v>
      </c>
      <c r="AJ9">
        <v>0</v>
      </c>
      <c r="AK9">
        <v>24.76</v>
      </c>
      <c r="AL9">
        <v>53.61</v>
      </c>
      <c r="AM9">
        <v>15.89</v>
      </c>
      <c r="AN9">
        <v>0.68</v>
      </c>
      <c r="AO9">
        <v>0</v>
      </c>
      <c r="AP9">
        <v>0</v>
      </c>
      <c r="AQ9">
        <v>0</v>
      </c>
      <c r="AR9">
        <v>20.16</v>
      </c>
      <c r="AS9">
        <v>23.27</v>
      </c>
      <c r="AT9">
        <v>12.19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1703.05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265.32</v>
      </c>
      <c r="L10">
        <v>227.83</v>
      </c>
      <c r="M10">
        <v>88.44</v>
      </c>
      <c r="N10">
        <v>114.16</v>
      </c>
      <c r="O10">
        <v>59.75</v>
      </c>
      <c r="P10">
        <v>134.28</v>
      </c>
      <c r="Q10">
        <v>10.53</v>
      </c>
      <c r="R10">
        <v>22.34</v>
      </c>
      <c r="S10">
        <v>13.91</v>
      </c>
      <c r="T10">
        <v>0</v>
      </c>
      <c r="U10">
        <v>402.56</v>
      </c>
      <c r="V10">
        <v>20</v>
      </c>
      <c r="W10">
        <v>29.77</v>
      </c>
      <c r="X10">
        <v>113.6</v>
      </c>
      <c r="Y10">
        <v>0</v>
      </c>
      <c r="Z10">
        <v>0</v>
      </c>
      <c r="AA10">
        <v>0</v>
      </c>
      <c r="AB10">
        <v>12.66</v>
      </c>
      <c r="AC10">
        <v>9.31</v>
      </c>
      <c r="AD10">
        <v>0</v>
      </c>
      <c r="AE10">
        <v>0</v>
      </c>
      <c r="AF10">
        <v>8.5299999999999994</v>
      </c>
      <c r="AG10">
        <v>19.5</v>
      </c>
      <c r="AH10">
        <v>0</v>
      </c>
      <c r="AI10">
        <v>0</v>
      </c>
      <c r="AJ10">
        <v>0</v>
      </c>
      <c r="AK10">
        <v>24.76</v>
      </c>
      <c r="AL10">
        <v>53.61</v>
      </c>
      <c r="AM10">
        <v>15.89</v>
      </c>
      <c r="AN10">
        <v>0.68</v>
      </c>
      <c r="AO10">
        <v>0</v>
      </c>
      <c r="AP10">
        <v>0</v>
      </c>
      <c r="AQ10">
        <v>0</v>
      </c>
      <c r="AR10">
        <v>20.16</v>
      </c>
      <c r="AS10">
        <v>23.27</v>
      </c>
      <c r="AT10">
        <v>12.3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1703.1599999999999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265.32</v>
      </c>
      <c r="L11">
        <v>227.83</v>
      </c>
      <c r="M11">
        <v>88.44</v>
      </c>
      <c r="N11">
        <v>114.16</v>
      </c>
      <c r="O11">
        <v>59.75</v>
      </c>
      <c r="P11">
        <v>134.28</v>
      </c>
      <c r="Q11">
        <v>10.53</v>
      </c>
      <c r="R11">
        <v>22.34</v>
      </c>
      <c r="S11">
        <v>13.91</v>
      </c>
      <c r="T11">
        <v>0</v>
      </c>
      <c r="U11">
        <v>402.56</v>
      </c>
      <c r="V11">
        <v>18.579999999999998</v>
      </c>
      <c r="W11">
        <v>29.77</v>
      </c>
      <c r="X11">
        <v>113.6</v>
      </c>
      <c r="Y11">
        <v>0</v>
      </c>
      <c r="Z11">
        <v>0</v>
      </c>
      <c r="AA11">
        <v>0</v>
      </c>
      <c r="AB11">
        <v>12.66</v>
      </c>
      <c r="AC11">
        <v>9.31</v>
      </c>
      <c r="AD11">
        <v>0</v>
      </c>
      <c r="AE11">
        <v>0</v>
      </c>
      <c r="AF11">
        <v>8.5299999999999994</v>
      </c>
      <c r="AG11">
        <v>19.5</v>
      </c>
      <c r="AH11">
        <v>0</v>
      </c>
      <c r="AI11">
        <v>0</v>
      </c>
      <c r="AJ11">
        <v>0</v>
      </c>
      <c r="AK11">
        <v>24.76</v>
      </c>
      <c r="AL11">
        <v>53.61</v>
      </c>
      <c r="AM11">
        <v>15.89</v>
      </c>
      <c r="AN11">
        <v>0.68</v>
      </c>
      <c r="AO11">
        <v>0</v>
      </c>
      <c r="AP11">
        <v>0</v>
      </c>
      <c r="AQ11">
        <v>0</v>
      </c>
      <c r="AR11">
        <v>20.16</v>
      </c>
      <c r="AS11">
        <v>23.27</v>
      </c>
      <c r="AT11">
        <v>12.19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1701.6299999999999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265.32</v>
      </c>
      <c r="L12">
        <v>227.83</v>
      </c>
      <c r="M12">
        <v>88.44</v>
      </c>
      <c r="N12">
        <v>114.16</v>
      </c>
      <c r="O12">
        <v>59.75</v>
      </c>
      <c r="P12">
        <v>134.28</v>
      </c>
      <c r="Q12">
        <v>10.53</v>
      </c>
      <c r="R12">
        <v>22.34</v>
      </c>
      <c r="S12">
        <v>13.91</v>
      </c>
      <c r="T12">
        <v>0</v>
      </c>
      <c r="U12">
        <v>402.56</v>
      </c>
      <c r="V12">
        <v>18.579999999999998</v>
      </c>
      <c r="W12">
        <v>29.77</v>
      </c>
      <c r="X12">
        <v>113.6</v>
      </c>
      <c r="Y12">
        <v>0</v>
      </c>
      <c r="Z12">
        <v>0</v>
      </c>
      <c r="AA12">
        <v>0</v>
      </c>
      <c r="AB12">
        <v>12.66</v>
      </c>
      <c r="AC12">
        <v>9.31</v>
      </c>
      <c r="AD12">
        <v>0</v>
      </c>
      <c r="AE12">
        <v>0</v>
      </c>
      <c r="AF12">
        <v>8.5299999999999994</v>
      </c>
      <c r="AG12">
        <v>19.5</v>
      </c>
      <c r="AH12">
        <v>0</v>
      </c>
      <c r="AI12">
        <v>0</v>
      </c>
      <c r="AJ12">
        <v>0</v>
      </c>
      <c r="AK12">
        <v>24.76</v>
      </c>
      <c r="AL12">
        <v>53.61</v>
      </c>
      <c r="AM12">
        <v>15.89</v>
      </c>
      <c r="AN12">
        <v>0.68</v>
      </c>
      <c r="AO12">
        <v>0</v>
      </c>
      <c r="AP12">
        <v>0</v>
      </c>
      <c r="AQ12">
        <v>0</v>
      </c>
      <c r="AR12">
        <v>20.16</v>
      </c>
      <c r="AS12">
        <v>23.27</v>
      </c>
      <c r="AT12">
        <v>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1703.4399999999998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265.32</v>
      </c>
      <c r="L13">
        <v>227.83</v>
      </c>
      <c r="M13">
        <v>88.44</v>
      </c>
      <c r="N13">
        <v>114.16</v>
      </c>
      <c r="O13">
        <v>59.75</v>
      </c>
      <c r="P13">
        <v>134.28</v>
      </c>
      <c r="Q13">
        <v>10.53</v>
      </c>
      <c r="R13">
        <v>22.34</v>
      </c>
      <c r="S13">
        <v>13.91</v>
      </c>
      <c r="T13">
        <v>0</v>
      </c>
      <c r="U13">
        <v>402.56</v>
      </c>
      <c r="V13">
        <v>16.8</v>
      </c>
      <c r="W13">
        <v>29.77</v>
      </c>
      <c r="X13">
        <v>113.6</v>
      </c>
      <c r="Y13">
        <v>0</v>
      </c>
      <c r="Z13">
        <v>0</v>
      </c>
      <c r="AA13">
        <v>0</v>
      </c>
      <c r="AB13">
        <v>12.66</v>
      </c>
      <c r="AC13">
        <v>9.31</v>
      </c>
      <c r="AD13">
        <v>0</v>
      </c>
      <c r="AE13">
        <v>0</v>
      </c>
      <c r="AF13">
        <v>8.5299999999999994</v>
      </c>
      <c r="AG13">
        <v>19.5</v>
      </c>
      <c r="AH13">
        <v>0</v>
      </c>
      <c r="AI13">
        <v>0</v>
      </c>
      <c r="AJ13">
        <v>0</v>
      </c>
      <c r="AK13">
        <v>24.76</v>
      </c>
      <c r="AL13">
        <v>53.61</v>
      </c>
      <c r="AM13">
        <v>15.89</v>
      </c>
      <c r="AN13">
        <v>0.68</v>
      </c>
      <c r="AO13">
        <v>0</v>
      </c>
      <c r="AP13">
        <v>0</v>
      </c>
      <c r="AQ13">
        <v>0</v>
      </c>
      <c r="AR13">
        <v>20.16</v>
      </c>
      <c r="AS13">
        <v>23.27</v>
      </c>
      <c r="AT13">
        <v>13.71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1701.37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265.32</v>
      </c>
      <c r="L14">
        <v>227.83</v>
      </c>
      <c r="M14">
        <v>88.44</v>
      </c>
      <c r="N14">
        <v>114.16</v>
      </c>
      <c r="O14">
        <v>59.75</v>
      </c>
      <c r="P14">
        <v>134.28</v>
      </c>
      <c r="Q14">
        <v>10.53</v>
      </c>
      <c r="R14">
        <v>22.34</v>
      </c>
      <c r="S14">
        <v>13.91</v>
      </c>
      <c r="T14">
        <v>0</v>
      </c>
      <c r="U14">
        <v>402.56</v>
      </c>
      <c r="V14">
        <v>14.09</v>
      </c>
      <c r="W14">
        <v>29.77</v>
      </c>
      <c r="X14">
        <v>113.6</v>
      </c>
      <c r="Y14">
        <v>0</v>
      </c>
      <c r="Z14">
        <v>0</v>
      </c>
      <c r="AA14">
        <v>0</v>
      </c>
      <c r="AB14">
        <v>12.66</v>
      </c>
      <c r="AC14">
        <v>9.31</v>
      </c>
      <c r="AD14">
        <v>0</v>
      </c>
      <c r="AE14">
        <v>0</v>
      </c>
      <c r="AF14">
        <v>8.5299999999999994</v>
      </c>
      <c r="AG14">
        <v>19.5</v>
      </c>
      <c r="AH14">
        <v>0</v>
      </c>
      <c r="AI14">
        <v>0</v>
      </c>
      <c r="AJ14">
        <v>0</v>
      </c>
      <c r="AK14">
        <v>24.76</v>
      </c>
      <c r="AL14">
        <v>53.61</v>
      </c>
      <c r="AM14">
        <v>15.89</v>
      </c>
      <c r="AN14">
        <v>0.68</v>
      </c>
      <c r="AO14">
        <v>0</v>
      </c>
      <c r="AP14">
        <v>0</v>
      </c>
      <c r="AQ14">
        <v>0</v>
      </c>
      <c r="AR14">
        <v>20.16</v>
      </c>
      <c r="AS14">
        <v>23.27</v>
      </c>
      <c r="AT14">
        <v>13.72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1698.6699999999998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265.32</v>
      </c>
      <c r="L15">
        <v>227.83</v>
      </c>
      <c r="M15">
        <v>88.44</v>
      </c>
      <c r="N15">
        <v>114.16</v>
      </c>
      <c r="O15">
        <v>59.75</v>
      </c>
      <c r="P15">
        <v>134.28</v>
      </c>
      <c r="Q15">
        <v>10.53</v>
      </c>
      <c r="R15">
        <v>22.34</v>
      </c>
      <c r="S15">
        <v>13.91</v>
      </c>
      <c r="T15">
        <v>0</v>
      </c>
      <c r="U15">
        <v>402.56</v>
      </c>
      <c r="V15">
        <v>14.92</v>
      </c>
      <c r="W15">
        <v>29.77</v>
      </c>
      <c r="X15">
        <v>113.6</v>
      </c>
      <c r="Y15">
        <v>0</v>
      </c>
      <c r="Z15">
        <v>0</v>
      </c>
      <c r="AA15">
        <v>0</v>
      </c>
      <c r="AB15">
        <v>12.66</v>
      </c>
      <c r="AC15">
        <v>9.31</v>
      </c>
      <c r="AD15">
        <v>0</v>
      </c>
      <c r="AE15">
        <v>0</v>
      </c>
      <c r="AF15">
        <v>8.5299999999999994</v>
      </c>
      <c r="AG15">
        <v>19.5</v>
      </c>
      <c r="AH15">
        <v>0</v>
      </c>
      <c r="AI15">
        <v>0</v>
      </c>
      <c r="AJ15">
        <v>0</v>
      </c>
      <c r="AK15">
        <v>24.76</v>
      </c>
      <c r="AL15">
        <v>53.06</v>
      </c>
      <c r="AM15">
        <v>15.89</v>
      </c>
      <c r="AN15">
        <v>0.68</v>
      </c>
      <c r="AO15">
        <v>0</v>
      </c>
      <c r="AP15">
        <v>0</v>
      </c>
      <c r="AQ15">
        <v>0</v>
      </c>
      <c r="AR15">
        <v>20.16</v>
      </c>
      <c r="AS15">
        <v>23.27</v>
      </c>
      <c r="AT15">
        <v>14.72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1699.95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265.32</v>
      </c>
      <c r="L16">
        <v>227.83</v>
      </c>
      <c r="M16">
        <v>88.44</v>
      </c>
      <c r="N16">
        <v>114.16</v>
      </c>
      <c r="O16">
        <v>59.75</v>
      </c>
      <c r="P16">
        <v>134.28</v>
      </c>
      <c r="Q16">
        <v>10.53</v>
      </c>
      <c r="R16">
        <v>22.34</v>
      </c>
      <c r="S16">
        <v>13.91</v>
      </c>
      <c r="T16">
        <v>0</v>
      </c>
      <c r="U16">
        <v>402.56</v>
      </c>
      <c r="V16">
        <v>14.92</v>
      </c>
      <c r="W16">
        <v>29.77</v>
      </c>
      <c r="X16">
        <v>113.6</v>
      </c>
      <c r="Y16">
        <v>0</v>
      </c>
      <c r="Z16">
        <v>0</v>
      </c>
      <c r="AA16">
        <v>0</v>
      </c>
      <c r="AB16">
        <v>12.66</v>
      </c>
      <c r="AC16">
        <v>9.31</v>
      </c>
      <c r="AD16">
        <v>0</v>
      </c>
      <c r="AE16">
        <v>0</v>
      </c>
      <c r="AF16">
        <v>8.5299999999999994</v>
      </c>
      <c r="AG16">
        <v>19.5</v>
      </c>
      <c r="AH16">
        <v>0</v>
      </c>
      <c r="AI16">
        <v>0</v>
      </c>
      <c r="AJ16">
        <v>0</v>
      </c>
      <c r="AK16">
        <v>24.76</v>
      </c>
      <c r="AL16">
        <v>53.06</v>
      </c>
      <c r="AM16">
        <v>15.89</v>
      </c>
      <c r="AN16">
        <v>0.68</v>
      </c>
      <c r="AO16">
        <v>0</v>
      </c>
      <c r="AP16">
        <v>0</v>
      </c>
      <c r="AQ16">
        <v>0</v>
      </c>
      <c r="AR16">
        <v>20.16</v>
      </c>
      <c r="AS16">
        <v>23.27</v>
      </c>
      <c r="AT16">
        <v>16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1701.23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265.32</v>
      </c>
      <c r="L17">
        <v>227.83</v>
      </c>
      <c r="M17">
        <v>88.44</v>
      </c>
      <c r="N17">
        <v>114.16</v>
      </c>
      <c r="O17">
        <v>59.75</v>
      </c>
      <c r="P17">
        <v>134.28</v>
      </c>
      <c r="Q17">
        <v>10.53</v>
      </c>
      <c r="R17">
        <v>22.34</v>
      </c>
      <c r="S17">
        <v>13.91</v>
      </c>
      <c r="T17">
        <v>0</v>
      </c>
      <c r="U17">
        <v>402.56</v>
      </c>
      <c r="V17">
        <v>14.92</v>
      </c>
      <c r="W17">
        <v>29.77</v>
      </c>
      <c r="X17">
        <v>113.6</v>
      </c>
      <c r="Y17">
        <v>0</v>
      </c>
      <c r="Z17">
        <v>0</v>
      </c>
      <c r="AA17">
        <v>0</v>
      </c>
      <c r="AB17">
        <v>12.66</v>
      </c>
      <c r="AC17">
        <v>9.31</v>
      </c>
      <c r="AD17">
        <v>0</v>
      </c>
      <c r="AE17">
        <v>0</v>
      </c>
      <c r="AF17">
        <v>8.5299999999999994</v>
      </c>
      <c r="AG17">
        <v>19.5</v>
      </c>
      <c r="AH17">
        <v>0</v>
      </c>
      <c r="AI17">
        <v>0</v>
      </c>
      <c r="AJ17">
        <v>0</v>
      </c>
      <c r="AK17">
        <v>24.76</v>
      </c>
      <c r="AL17">
        <v>53.06</v>
      </c>
      <c r="AM17">
        <v>15.89</v>
      </c>
      <c r="AN17">
        <v>0.68</v>
      </c>
      <c r="AO17">
        <v>0</v>
      </c>
      <c r="AP17">
        <v>0</v>
      </c>
      <c r="AQ17">
        <v>0</v>
      </c>
      <c r="AR17">
        <v>20.16</v>
      </c>
      <c r="AS17">
        <v>23.27</v>
      </c>
      <c r="AT17">
        <v>19.23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1704.46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265.32</v>
      </c>
      <c r="L18">
        <v>227.83</v>
      </c>
      <c r="M18">
        <v>88.44</v>
      </c>
      <c r="N18">
        <v>114.16</v>
      </c>
      <c r="O18">
        <v>59.75</v>
      </c>
      <c r="P18">
        <v>134.28</v>
      </c>
      <c r="Q18">
        <v>10.53</v>
      </c>
      <c r="R18">
        <v>22.34</v>
      </c>
      <c r="S18">
        <v>13.91</v>
      </c>
      <c r="T18">
        <v>0</v>
      </c>
      <c r="U18">
        <v>402.56</v>
      </c>
      <c r="V18">
        <v>14.92</v>
      </c>
      <c r="W18">
        <v>29.77</v>
      </c>
      <c r="X18">
        <v>113.6</v>
      </c>
      <c r="Y18">
        <v>0</v>
      </c>
      <c r="Z18">
        <v>0</v>
      </c>
      <c r="AA18">
        <v>0</v>
      </c>
      <c r="AB18">
        <v>12.66</v>
      </c>
      <c r="AC18">
        <v>9.31</v>
      </c>
      <c r="AD18">
        <v>0</v>
      </c>
      <c r="AE18">
        <v>0</v>
      </c>
      <c r="AF18">
        <v>8.5299999999999994</v>
      </c>
      <c r="AG18">
        <v>19.5</v>
      </c>
      <c r="AH18">
        <v>0</v>
      </c>
      <c r="AI18">
        <v>0</v>
      </c>
      <c r="AJ18">
        <v>0</v>
      </c>
      <c r="AK18">
        <v>24.76</v>
      </c>
      <c r="AL18">
        <v>53.06</v>
      </c>
      <c r="AM18">
        <v>15.89</v>
      </c>
      <c r="AN18">
        <v>0.68</v>
      </c>
      <c r="AO18">
        <v>0</v>
      </c>
      <c r="AP18">
        <v>0</v>
      </c>
      <c r="AQ18">
        <v>0</v>
      </c>
      <c r="AR18">
        <v>20.16</v>
      </c>
      <c r="AS18">
        <v>23.27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1704.46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265.32</v>
      </c>
      <c r="L19">
        <v>227.83</v>
      </c>
      <c r="M19">
        <v>88.44</v>
      </c>
      <c r="N19">
        <v>114.16</v>
      </c>
      <c r="O19">
        <v>59.75</v>
      </c>
      <c r="P19">
        <v>134.28</v>
      </c>
      <c r="Q19">
        <v>10.53</v>
      </c>
      <c r="R19">
        <v>22.34</v>
      </c>
      <c r="S19">
        <v>13.91</v>
      </c>
      <c r="T19">
        <v>0</v>
      </c>
      <c r="U19">
        <v>402.56</v>
      </c>
      <c r="V19">
        <v>14.92</v>
      </c>
      <c r="W19">
        <v>38.42</v>
      </c>
      <c r="X19">
        <v>142.44</v>
      </c>
      <c r="Y19">
        <v>0</v>
      </c>
      <c r="Z19">
        <v>0</v>
      </c>
      <c r="AA19">
        <v>0</v>
      </c>
      <c r="AB19">
        <v>12.66</v>
      </c>
      <c r="AC19">
        <v>9.31</v>
      </c>
      <c r="AD19">
        <v>0</v>
      </c>
      <c r="AE19">
        <v>0</v>
      </c>
      <c r="AF19">
        <v>8.5299999999999994</v>
      </c>
      <c r="AG19">
        <v>19.5</v>
      </c>
      <c r="AH19">
        <v>0</v>
      </c>
      <c r="AI19">
        <v>0</v>
      </c>
      <c r="AJ19">
        <v>0</v>
      </c>
      <c r="AK19">
        <v>24.76</v>
      </c>
      <c r="AL19">
        <v>52.5</v>
      </c>
      <c r="AM19">
        <v>15.89</v>
      </c>
      <c r="AN19">
        <v>0.68</v>
      </c>
      <c r="AO19">
        <v>0</v>
      </c>
      <c r="AP19">
        <v>0</v>
      </c>
      <c r="AQ19">
        <v>0</v>
      </c>
      <c r="AR19">
        <v>33.96</v>
      </c>
      <c r="AS19">
        <v>23.27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1755.1900000000003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265.32</v>
      </c>
      <c r="L20">
        <v>227.83</v>
      </c>
      <c r="M20">
        <v>88.44</v>
      </c>
      <c r="N20">
        <v>114.16</v>
      </c>
      <c r="O20">
        <v>59.75</v>
      </c>
      <c r="P20">
        <v>134.28</v>
      </c>
      <c r="Q20">
        <v>10.53</v>
      </c>
      <c r="R20">
        <v>22.34</v>
      </c>
      <c r="S20">
        <v>13.91</v>
      </c>
      <c r="T20">
        <v>0</v>
      </c>
      <c r="U20">
        <v>402.56</v>
      </c>
      <c r="V20">
        <v>16.84</v>
      </c>
      <c r="W20">
        <v>38.42</v>
      </c>
      <c r="X20">
        <v>142.44</v>
      </c>
      <c r="Y20">
        <v>0</v>
      </c>
      <c r="Z20">
        <v>0</v>
      </c>
      <c r="AA20">
        <v>0</v>
      </c>
      <c r="AB20">
        <v>12.66</v>
      </c>
      <c r="AC20">
        <v>9.31</v>
      </c>
      <c r="AD20">
        <v>0</v>
      </c>
      <c r="AE20">
        <v>15.84</v>
      </c>
      <c r="AF20">
        <v>8.5299999999999994</v>
      </c>
      <c r="AG20">
        <v>19.5</v>
      </c>
      <c r="AH20">
        <v>0</v>
      </c>
      <c r="AI20">
        <v>0</v>
      </c>
      <c r="AJ20">
        <v>0</v>
      </c>
      <c r="AK20">
        <v>24.76</v>
      </c>
      <c r="AL20">
        <v>52.5</v>
      </c>
      <c r="AM20">
        <v>15.89</v>
      </c>
      <c r="AN20">
        <v>0.68</v>
      </c>
      <c r="AO20">
        <v>0</v>
      </c>
      <c r="AP20">
        <v>0</v>
      </c>
      <c r="AQ20">
        <v>0</v>
      </c>
      <c r="AR20">
        <v>33.96</v>
      </c>
      <c r="AS20">
        <v>23.27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1772.95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265.32</v>
      </c>
      <c r="L21">
        <v>227.83</v>
      </c>
      <c r="M21">
        <v>88.44</v>
      </c>
      <c r="N21">
        <v>114.16</v>
      </c>
      <c r="O21">
        <v>59.75</v>
      </c>
      <c r="P21">
        <v>134.28</v>
      </c>
      <c r="Q21">
        <v>10.53</v>
      </c>
      <c r="R21">
        <v>22.34</v>
      </c>
      <c r="S21">
        <v>13.91</v>
      </c>
      <c r="T21">
        <v>0</v>
      </c>
      <c r="U21">
        <v>402.56</v>
      </c>
      <c r="V21">
        <v>20</v>
      </c>
      <c r="W21">
        <v>38.42</v>
      </c>
      <c r="X21">
        <v>142.44</v>
      </c>
      <c r="Y21">
        <v>0</v>
      </c>
      <c r="Z21">
        <v>0</v>
      </c>
      <c r="AA21">
        <v>0</v>
      </c>
      <c r="AB21">
        <v>12.66</v>
      </c>
      <c r="AC21">
        <v>9.31</v>
      </c>
      <c r="AD21">
        <v>0</v>
      </c>
      <c r="AE21">
        <v>15.84</v>
      </c>
      <c r="AF21">
        <v>8.5299999999999994</v>
      </c>
      <c r="AG21">
        <v>19.5</v>
      </c>
      <c r="AH21">
        <v>0</v>
      </c>
      <c r="AI21">
        <v>0</v>
      </c>
      <c r="AJ21">
        <v>0</v>
      </c>
      <c r="AK21">
        <v>24.76</v>
      </c>
      <c r="AL21">
        <v>52.5</v>
      </c>
      <c r="AM21">
        <v>15.89</v>
      </c>
      <c r="AN21">
        <v>0.68</v>
      </c>
      <c r="AO21">
        <v>0</v>
      </c>
      <c r="AP21">
        <v>0</v>
      </c>
      <c r="AQ21">
        <v>11.63</v>
      </c>
      <c r="AR21">
        <v>33.96</v>
      </c>
      <c r="AS21">
        <v>23.27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1787.7400000000002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332.61</v>
      </c>
      <c r="L22">
        <v>227.83</v>
      </c>
      <c r="M22">
        <v>88.44</v>
      </c>
      <c r="N22">
        <v>114.16</v>
      </c>
      <c r="O22">
        <v>59.75</v>
      </c>
      <c r="P22">
        <v>134.28</v>
      </c>
      <c r="Q22">
        <v>10.53</v>
      </c>
      <c r="R22">
        <v>22.34</v>
      </c>
      <c r="S22">
        <v>13.91</v>
      </c>
      <c r="T22">
        <v>0</v>
      </c>
      <c r="U22">
        <v>402.56</v>
      </c>
      <c r="V22">
        <v>20</v>
      </c>
      <c r="W22">
        <v>43.77</v>
      </c>
      <c r="X22">
        <v>142.44</v>
      </c>
      <c r="Y22">
        <v>0</v>
      </c>
      <c r="Z22">
        <v>0</v>
      </c>
      <c r="AA22">
        <v>0</v>
      </c>
      <c r="AB22">
        <v>12.66</v>
      </c>
      <c r="AC22">
        <v>9.31</v>
      </c>
      <c r="AD22">
        <v>0</v>
      </c>
      <c r="AE22">
        <v>15.84</v>
      </c>
      <c r="AF22">
        <v>8.5299999999999994</v>
      </c>
      <c r="AG22">
        <v>19.5</v>
      </c>
      <c r="AH22">
        <v>0</v>
      </c>
      <c r="AI22">
        <v>0</v>
      </c>
      <c r="AJ22">
        <v>0</v>
      </c>
      <c r="AK22">
        <v>24.76</v>
      </c>
      <c r="AL22">
        <v>52.5</v>
      </c>
      <c r="AM22">
        <v>15.89</v>
      </c>
      <c r="AN22">
        <v>0.68</v>
      </c>
      <c r="AO22">
        <v>0</v>
      </c>
      <c r="AP22">
        <v>0</v>
      </c>
      <c r="AQ22">
        <v>11.63</v>
      </c>
      <c r="AR22">
        <v>33.96</v>
      </c>
      <c r="AS22">
        <v>23.27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1860.3800000000003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361.45</v>
      </c>
      <c r="L23">
        <v>227.83</v>
      </c>
      <c r="M23">
        <v>88.44</v>
      </c>
      <c r="N23">
        <v>114.16</v>
      </c>
      <c r="O23">
        <v>59.75</v>
      </c>
      <c r="P23">
        <v>134.28</v>
      </c>
      <c r="Q23">
        <v>10.53</v>
      </c>
      <c r="R23">
        <v>22.34</v>
      </c>
      <c r="S23">
        <v>13.91</v>
      </c>
      <c r="T23">
        <v>0</v>
      </c>
      <c r="U23">
        <v>402.56</v>
      </c>
      <c r="V23">
        <v>20</v>
      </c>
      <c r="W23">
        <v>43.77</v>
      </c>
      <c r="X23">
        <v>142.44</v>
      </c>
      <c r="Y23">
        <v>0</v>
      </c>
      <c r="Z23">
        <v>0</v>
      </c>
      <c r="AA23">
        <v>0</v>
      </c>
      <c r="AB23">
        <v>12.66</v>
      </c>
      <c r="AC23">
        <v>9.31</v>
      </c>
      <c r="AD23">
        <v>0</v>
      </c>
      <c r="AE23">
        <v>15.84</v>
      </c>
      <c r="AF23">
        <v>8.5299999999999994</v>
      </c>
      <c r="AG23">
        <v>19.5</v>
      </c>
      <c r="AH23">
        <v>0</v>
      </c>
      <c r="AI23">
        <v>0</v>
      </c>
      <c r="AJ23">
        <v>0</v>
      </c>
      <c r="AK23">
        <v>24.76</v>
      </c>
      <c r="AL23">
        <v>52.5</v>
      </c>
      <c r="AM23">
        <v>15.89</v>
      </c>
      <c r="AN23">
        <v>0.68</v>
      </c>
      <c r="AO23">
        <v>0</v>
      </c>
      <c r="AP23">
        <v>0</v>
      </c>
      <c r="AQ23">
        <v>23.25</v>
      </c>
      <c r="AR23">
        <v>33.96</v>
      </c>
      <c r="AS23">
        <v>23.27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1900.8400000000001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361.45</v>
      </c>
      <c r="L24">
        <v>227.83</v>
      </c>
      <c r="M24">
        <v>88.44</v>
      </c>
      <c r="N24">
        <v>114.16</v>
      </c>
      <c r="O24">
        <v>59.75</v>
      </c>
      <c r="P24">
        <v>134.28</v>
      </c>
      <c r="Q24">
        <v>10.7</v>
      </c>
      <c r="R24">
        <v>24.99</v>
      </c>
      <c r="S24">
        <v>15.48</v>
      </c>
      <c r="T24">
        <v>0</v>
      </c>
      <c r="U24">
        <v>402.56</v>
      </c>
      <c r="V24">
        <v>20</v>
      </c>
      <c r="W24">
        <v>43.77</v>
      </c>
      <c r="X24">
        <v>142.44</v>
      </c>
      <c r="Y24">
        <v>0</v>
      </c>
      <c r="Z24">
        <v>0</v>
      </c>
      <c r="AA24">
        <v>0</v>
      </c>
      <c r="AB24">
        <v>12.66</v>
      </c>
      <c r="AC24">
        <v>9.31</v>
      </c>
      <c r="AD24">
        <v>0</v>
      </c>
      <c r="AE24">
        <v>15.84</v>
      </c>
      <c r="AF24">
        <v>8.5299999999999994</v>
      </c>
      <c r="AG24">
        <v>19.5</v>
      </c>
      <c r="AH24">
        <v>0</v>
      </c>
      <c r="AI24">
        <v>0</v>
      </c>
      <c r="AJ24">
        <v>0</v>
      </c>
      <c r="AK24">
        <v>24.76</v>
      </c>
      <c r="AL24">
        <v>52.5</v>
      </c>
      <c r="AM24">
        <v>15.89</v>
      </c>
      <c r="AN24">
        <v>0.68</v>
      </c>
      <c r="AO24">
        <v>0</v>
      </c>
      <c r="AP24">
        <v>0</v>
      </c>
      <c r="AQ24">
        <v>34.89</v>
      </c>
      <c r="AR24">
        <v>33.96</v>
      </c>
      <c r="AS24">
        <v>23.27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1916.8700000000001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361.45</v>
      </c>
      <c r="L25">
        <v>262.06</v>
      </c>
      <c r="M25">
        <v>88.44</v>
      </c>
      <c r="N25">
        <v>114.16</v>
      </c>
      <c r="O25">
        <v>59.75</v>
      </c>
      <c r="P25">
        <v>134.28</v>
      </c>
      <c r="Q25">
        <v>14.58</v>
      </c>
      <c r="R25">
        <v>32.25</v>
      </c>
      <c r="S25">
        <v>19.96</v>
      </c>
      <c r="T25">
        <v>0</v>
      </c>
      <c r="U25">
        <v>378.51</v>
      </c>
      <c r="V25">
        <v>20</v>
      </c>
      <c r="W25">
        <v>43.77</v>
      </c>
      <c r="X25">
        <v>142.44</v>
      </c>
      <c r="Y25">
        <v>0</v>
      </c>
      <c r="Z25">
        <v>0</v>
      </c>
      <c r="AA25">
        <v>0</v>
      </c>
      <c r="AB25">
        <v>12.66</v>
      </c>
      <c r="AC25">
        <v>9.31</v>
      </c>
      <c r="AD25">
        <v>0</v>
      </c>
      <c r="AE25">
        <v>15.84</v>
      </c>
      <c r="AF25">
        <v>8.5299999999999994</v>
      </c>
      <c r="AG25">
        <v>19.5</v>
      </c>
      <c r="AH25">
        <v>18.21</v>
      </c>
      <c r="AI25">
        <v>0</v>
      </c>
      <c r="AJ25">
        <v>0</v>
      </c>
      <c r="AK25">
        <v>24.76</v>
      </c>
      <c r="AL25">
        <v>52.5</v>
      </c>
      <c r="AM25">
        <v>15.89</v>
      </c>
      <c r="AN25">
        <v>0.68</v>
      </c>
      <c r="AO25">
        <v>0</v>
      </c>
      <c r="AP25">
        <v>0</v>
      </c>
      <c r="AQ25">
        <v>34.89</v>
      </c>
      <c r="AR25">
        <v>33.96</v>
      </c>
      <c r="AS25">
        <v>23.27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1960.8800000000003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438.35</v>
      </c>
      <c r="L26">
        <v>331.14</v>
      </c>
      <c r="M26">
        <v>88.44</v>
      </c>
      <c r="N26">
        <v>114.16</v>
      </c>
      <c r="O26">
        <v>59.75</v>
      </c>
      <c r="P26">
        <v>134.28</v>
      </c>
      <c r="Q26">
        <v>15.29</v>
      </c>
      <c r="R26">
        <v>33.28</v>
      </c>
      <c r="S26">
        <v>20.85</v>
      </c>
      <c r="T26">
        <v>0</v>
      </c>
      <c r="U26">
        <v>351.47</v>
      </c>
      <c r="V26">
        <v>20</v>
      </c>
      <c r="W26">
        <v>43.77</v>
      </c>
      <c r="X26">
        <v>142.44</v>
      </c>
      <c r="Y26">
        <v>0</v>
      </c>
      <c r="Z26">
        <v>0</v>
      </c>
      <c r="AA26">
        <v>0</v>
      </c>
      <c r="AB26">
        <v>12.66</v>
      </c>
      <c r="AC26">
        <v>9.31</v>
      </c>
      <c r="AD26">
        <v>0</v>
      </c>
      <c r="AE26">
        <v>15.84</v>
      </c>
      <c r="AF26">
        <v>8.5299999999999994</v>
      </c>
      <c r="AG26">
        <v>19.5</v>
      </c>
      <c r="AH26">
        <v>18.21</v>
      </c>
      <c r="AI26">
        <v>0</v>
      </c>
      <c r="AJ26">
        <v>0</v>
      </c>
      <c r="AK26">
        <v>24.76</v>
      </c>
      <c r="AL26">
        <v>52.5</v>
      </c>
      <c r="AM26">
        <v>15.89</v>
      </c>
      <c r="AN26">
        <v>0.68</v>
      </c>
      <c r="AO26">
        <v>0</v>
      </c>
      <c r="AP26">
        <v>0</v>
      </c>
      <c r="AQ26">
        <v>34.89</v>
      </c>
      <c r="AR26">
        <v>33.96</v>
      </c>
      <c r="AS26">
        <v>23.27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2082.4500000000003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480.03</v>
      </c>
      <c r="L27">
        <v>402.86</v>
      </c>
      <c r="M27">
        <v>88.44</v>
      </c>
      <c r="N27">
        <v>114.16</v>
      </c>
      <c r="O27">
        <v>59.75</v>
      </c>
      <c r="P27">
        <v>134.28</v>
      </c>
      <c r="Q27">
        <v>19.18</v>
      </c>
      <c r="R27">
        <v>40.11</v>
      </c>
      <c r="S27">
        <v>25.25</v>
      </c>
      <c r="T27">
        <v>0</v>
      </c>
      <c r="U27">
        <v>324.44</v>
      </c>
      <c r="V27">
        <v>20</v>
      </c>
      <c r="W27">
        <v>43.77</v>
      </c>
      <c r="X27">
        <v>142.44</v>
      </c>
      <c r="Y27">
        <v>0</v>
      </c>
      <c r="Z27">
        <v>0</v>
      </c>
      <c r="AA27">
        <v>0</v>
      </c>
      <c r="AB27">
        <v>12.66</v>
      </c>
      <c r="AC27">
        <v>9.31</v>
      </c>
      <c r="AD27">
        <v>0</v>
      </c>
      <c r="AE27">
        <v>15.84</v>
      </c>
      <c r="AF27">
        <v>8.5299999999999994</v>
      </c>
      <c r="AG27">
        <v>19.5</v>
      </c>
      <c r="AH27">
        <v>40.06</v>
      </c>
      <c r="AI27">
        <v>3.43</v>
      </c>
      <c r="AJ27">
        <v>0</v>
      </c>
      <c r="AK27">
        <v>24.76</v>
      </c>
      <c r="AL27">
        <v>52.5</v>
      </c>
      <c r="AM27">
        <v>15.89</v>
      </c>
      <c r="AN27">
        <v>0.68</v>
      </c>
      <c r="AO27">
        <v>0</v>
      </c>
      <c r="AP27">
        <v>0</v>
      </c>
      <c r="AQ27">
        <v>34.89</v>
      </c>
      <c r="AR27">
        <v>33.96</v>
      </c>
      <c r="AS27">
        <v>23.27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2209.2199999999998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547.32000000000005</v>
      </c>
      <c r="L28">
        <v>417.83</v>
      </c>
      <c r="M28">
        <v>88.44</v>
      </c>
      <c r="N28">
        <v>114.16</v>
      </c>
      <c r="O28">
        <v>59.75</v>
      </c>
      <c r="P28">
        <v>134.28</v>
      </c>
      <c r="Q28">
        <v>19.21</v>
      </c>
      <c r="R28">
        <v>40.75</v>
      </c>
      <c r="S28">
        <v>25.38</v>
      </c>
      <c r="T28">
        <v>0</v>
      </c>
      <c r="U28">
        <v>324.44</v>
      </c>
      <c r="V28">
        <v>20</v>
      </c>
      <c r="W28">
        <v>43.77</v>
      </c>
      <c r="X28">
        <v>142.44</v>
      </c>
      <c r="Y28">
        <v>0</v>
      </c>
      <c r="Z28">
        <v>0</v>
      </c>
      <c r="AA28">
        <v>0</v>
      </c>
      <c r="AB28">
        <v>37.979999999999997</v>
      </c>
      <c r="AC28">
        <v>9.31</v>
      </c>
      <c r="AD28">
        <v>0</v>
      </c>
      <c r="AE28">
        <v>15.84</v>
      </c>
      <c r="AF28">
        <v>8.5299999999999994</v>
      </c>
      <c r="AG28">
        <v>19.5</v>
      </c>
      <c r="AH28">
        <v>55.8</v>
      </c>
      <c r="AI28">
        <v>15.9</v>
      </c>
      <c r="AJ28">
        <v>0</v>
      </c>
      <c r="AK28">
        <v>24.76</v>
      </c>
      <c r="AL28">
        <v>52.5</v>
      </c>
      <c r="AM28">
        <v>15.89</v>
      </c>
      <c r="AN28">
        <v>0.68</v>
      </c>
      <c r="AO28">
        <v>0</v>
      </c>
      <c r="AP28">
        <v>0</v>
      </c>
      <c r="AQ28">
        <v>46.51</v>
      </c>
      <c r="AR28">
        <v>33.96</v>
      </c>
      <c r="AS28">
        <v>23.27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2357.4300000000007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636.72</v>
      </c>
      <c r="L29">
        <v>417.83</v>
      </c>
      <c r="M29">
        <v>88.44</v>
      </c>
      <c r="N29">
        <v>114.16</v>
      </c>
      <c r="O29">
        <v>59.75</v>
      </c>
      <c r="P29">
        <v>134.28</v>
      </c>
      <c r="Q29">
        <v>19.21</v>
      </c>
      <c r="R29">
        <v>40.75</v>
      </c>
      <c r="S29">
        <v>25.38</v>
      </c>
      <c r="T29">
        <v>0</v>
      </c>
      <c r="U29">
        <v>324.44</v>
      </c>
      <c r="V29">
        <v>20</v>
      </c>
      <c r="W29">
        <v>43.77</v>
      </c>
      <c r="X29">
        <v>142.44</v>
      </c>
      <c r="Y29">
        <v>0</v>
      </c>
      <c r="Z29">
        <v>0</v>
      </c>
      <c r="AA29">
        <v>13.51</v>
      </c>
      <c r="AB29">
        <v>37.979999999999997</v>
      </c>
      <c r="AC29">
        <v>9.31</v>
      </c>
      <c r="AD29">
        <v>0</v>
      </c>
      <c r="AE29">
        <v>31.68</v>
      </c>
      <c r="AF29">
        <v>17.059999999999999</v>
      </c>
      <c r="AG29">
        <v>19.5</v>
      </c>
      <c r="AH29">
        <v>80.11</v>
      </c>
      <c r="AI29">
        <v>15.9</v>
      </c>
      <c r="AJ29">
        <v>0</v>
      </c>
      <c r="AK29">
        <v>24.76</v>
      </c>
      <c r="AL29">
        <v>52.5</v>
      </c>
      <c r="AM29">
        <v>15.89</v>
      </c>
      <c r="AN29">
        <v>0.68</v>
      </c>
      <c r="AO29">
        <v>0</v>
      </c>
      <c r="AP29">
        <v>0</v>
      </c>
      <c r="AQ29">
        <v>46.51</v>
      </c>
      <c r="AR29">
        <v>33.96</v>
      </c>
      <c r="AS29">
        <v>23.27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2509.0200000000004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656.37</v>
      </c>
      <c r="L30">
        <v>417.83</v>
      </c>
      <c r="M30">
        <v>88.44</v>
      </c>
      <c r="N30">
        <v>114.16</v>
      </c>
      <c r="O30">
        <v>59.75</v>
      </c>
      <c r="P30">
        <v>134.28</v>
      </c>
      <c r="Q30">
        <v>19.21</v>
      </c>
      <c r="R30">
        <v>40.75</v>
      </c>
      <c r="S30">
        <v>25.38</v>
      </c>
      <c r="T30">
        <v>0</v>
      </c>
      <c r="U30">
        <v>324.44</v>
      </c>
      <c r="V30">
        <v>20</v>
      </c>
      <c r="W30">
        <v>43.77</v>
      </c>
      <c r="X30">
        <v>142.44</v>
      </c>
      <c r="Y30">
        <v>0</v>
      </c>
      <c r="Z30">
        <v>0</v>
      </c>
      <c r="AA30">
        <v>27.01</v>
      </c>
      <c r="AB30">
        <v>37.979999999999997</v>
      </c>
      <c r="AC30">
        <v>27.94</v>
      </c>
      <c r="AD30">
        <v>7.61</v>
      </c>
      <c r="AE30">
        <v>47.52</v>
      </c>
      <c r="AF30">
        <v>37.54</v>
      </c>
      <c r="AG30">
        <v>19.5</v>
      </c>
      <c r="AH30">
        <v>109.24</v>
      </c>
      <c r="AI30">
        <v>15.9</v>
      </c>
      <c r="AJ30">
        <v>0</v>
      </c>
      <c r="AK30">
        <v>24.76</v>
      </c>
      <c r="AL30">
        <v>52.5</v>
      </c>
      <c r="AM30">
        <v>16.14</v>
      </c>
      <c r="AN30">
        <v>0.68</v>
      </c>
      <c r="AO30">
        <v>0</v>
      </c>
      <c r="AP30">
        <v>0</v>
      </c>
      <c r="AQ30">
        <v>47.97</v>
      </c>
      <c r="AR30">
        <v>33.96</v>
      </c>
      <c r="AS30">
        <v>23.27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2635.57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656.37</v>
      </c>
      <c r="L31">
        <v>417.83</v>
      </c>
      <c r="M31">
        <v>88.44</v>
      </c>
      <c r="N31">
        <v>114.16</v>
      </c>
      <c r="O31">
        <v>59.75</v>
      </c>
      <c r="P31">
        <v>134.28</v>
      </c>
      <c r="Q31">
        <v>19.21</v>
      </c>
      <c r="R31">
        <v>40.75</v>
      </c>
      <c r="S31">
        <v>25.38</v>
      </c>
      <c r="T31">
        <v>0</v>
      </c>
      <c r="U31">
        <v>324.44</v>
      </c>
      <c r="V31">
        <v>20</v>
      </c>
      <c r="W31">
        <v>43.77</v>
      </c>
      <c r="X31">
        <v>142.44</v>
      </c>
      <c r="Y31">
        <v>0</v>
      </c>
      <c r="Z31">
        <v>0</v>
      </c>
      <c r="AA31">
        <v>27.01</v>
      </c>
      <c r="AB31">
        <v>37.979999999999997</v>
      </c>
      <c r="AC31">
        <v>27.94</v>
      </c>
      <c r="AD31">
        <v>15.24</v>
      </c>
      <c r="AE31">
        <v>47.52</v>
      </c>
      <c r="AF31">
        <v>37.54</v>
      </c>
      <c r="AG31">
        <v>19.5</v>
      </c>
      <c r="AH31">
        <v>109.24</v>
      </c>
      <c r="AI31">
        <v>15.9</v>
      </c>
      <c r="AJ31">
        <v>0</v>
      </c>
      <c r="AK31">
        <v>24.76</v>
      </c>
      <c r="AL31">
        <v>52.5</v>
      </c>
      <c r="AM31">
        <v>16.14</v>
      </c>
      <c r="AN31">
        <v>0.68</v>
      </c>
      <c r="AO31">
        <v>0</v>
      </c>
      <c r="AP31">
        <v>0</v>
      </c>
      <c r="AQ31">
        <v>47.97</v>
      </c>
      <c r="AR31">
        <v>31.84</v>
      </c>
      <c r="AS31">
        <v>23.27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2641.08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656.37</v>
      </c>
      <c r="L32">
        <v>417.83</v>
      </c>
      <c r="M32">
        <v>88.44</v>
      </c>
      <c r="N32">
        <v>114.16</v>
      </c>
      <c r="O32">
        <v>59.75</v>
      </c>
      <c r="P32">
        <v>134.28</v>
      </c>
      <c r="Q32">
        <v>19.21</v>
      </c>
      <c r="R32">
        <v>40.75</v>
      </c>
      <c r="S32">
        <v>25.38</v>
      </c>
      <c r="T32">
        <v>0</v>
      </c>
      <c r="U32">
        <v>324.44</v>
      </c>
      <c r="V32">
        <v>20</v>
      </c>
      <c r="W32">
        <v>43.77</v>
      </c>
      <c r="X32">
        <v>142.44</v>
      </c>
      <c r="Y32">
        <v>0</v>
      </c>
      <c r="Z32">
        <v>0</v>
      </c>
      <c r="AA32">
        <v>27.01</v>
      </c>
      <c r="AB32">
        <v>37.979999999999997</v>
      </c>
      <c r="AC32">
        <v>27.94</v>
      </c>
      <c r="AD32">
        <v>15.24</v>
      </c>
      <c r="AE32">
        <v>47.52</v>
      </c>
      <c r="AF32">
        <v>37.54</v>
      </c>
      <c r="AG32">
        <v>19.5</v>
      </c>
      <c r="AH32">
        <v>109.24</v>
      </c>
      <c r="AI32">
        <v>15.9</v>
      </c>
      <c r="AJ32">
        <v>0</v>
      </c>
      <c r="AK32">
        <v>24.76</v>
      </c>
      <c r="AL32">
        <v>52.5</v>
      </c>
      <c r="AM32">
        <v>16.14</v>
      </c>
      <c r="AN32">
        <v>0.68</v>
      </c>
      <c r="AO32">
        <v>0</v>
      </c>
      <c r="AP32">
        <v>0</v>
      </c>
      <c r="AQ32">
        <v>47.97</v>
      </c>
      <c r="AR32">
        <v>31.84</v>
      </c>
      <c r="AS32">
        <v>23.27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2641.08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656.37</v>
      </c>
      <c r="L33">
        <v>417.83</v>
      </c>
      <c r="M33">
        <v>88.44</v>
      </c>
      <c r="N33">
        <v>114.16</v>
      </c>
      <c r="O33">
        <v>59.75</v>
      </c>
      <c r="P33">
        <v>134.28</v>
      </c>
      <c r="Q33">
        <v>19.21</v>
      </c>
      <c r="R33">
        <v>40.75</v>
      </c>
      <c r="S33">
        <v>25.38</v>
      </c>
      <c r="T33">
        <v>0</v>
      </c>
      <c r="U33">
        <v>297.41000000000003</v>
      </c>
      <c r="V33">
        <v>20</v>
      </c>
      <c r="W33">
        <v>43.77</v>
      </c>
      <c r="X33">
        <v>142.44</v>
      </c>
      <c r="Y33">
        <v>0</v>
      </c>
      <c r="Z33">
        <v>0</v>
      </c>
      <c r="AA33">
        <v>27.01</v>
      </c>
      <c r="AB33">
        <v>37.979999999999997</v>
      </c>
      <c r="AC33">
        <v>27.94</v>
      </c>
      <c r="AD33">
        <v>15.24</v>
      </c>
      <c r="AE33">
        <v>47.52</v>
      </c>
      <c r="AF33">
        <v>37.54</v>
      </c>
      <c r="AG33">
        <v>19.5</v>
      </c>
      <c r="AH33">
        <v>109.24</v>
      </c>
      <c r="AI33">
        <v>15.9</v>
      </c>
      <c r="AJ33">
        <v>0</v>
      </c>
      <c r="AK33">
        <v>24.76</v>
      </c>
      <c r="AL33">
        <v>52.5</v>
      </c>
      <c r="AM33">
        <v>16.14</v>
      </c>
      <c r="AN33">
        <v>0.68</v>
      </c>
      <c r="AO33">
        <v>0</v>
      </c>
      <c r="AP33">
        <v>0</v>
      </c>
      <c r="AQ33">
        <v>47.97</v>
      </c>
      <c r="AR33">
        <v>31.84</v>
      </c>
      <c r="AS33">
        <v>25.86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2616.6400000000003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656.37</v>
      </c>
      <c r="L34">
        <v>417.83</v>
      </c>
      <c r="M34">
        <v>88.44</v>
      </c>
      <c r="N34">
        <v>114.16</v>
      </c>
      <c r="O34">
        <v>59.75</v>
      </c>
      <c r="P34">
        <v>134.28</v>
      </c>
      <c r="Q34">
        <v>19.21</v>
      </c>
      <c r="R34">
        <v>40.75</v>
      </c>
      <c r="S34">
        <v>25.38</v>
      </c>
      <c r="T34">
        <v>0</v>
      </c>
      <c r="U34">
        <v>270.37</v>
      </c>
      <c r="V34">
        <v>20</v>
      </c>
      <c r="W34">
        <v>43.77</v>
      </c>
      <c r="X34">
        <v>142.44</v>
      </c>
      <c r="Y34">
        <v>0</v>
      </c>
      <c r="Z34">
        <v>0</v>
      </c>
      <c r="AA34">
        <v>27.01</v>
      </c>
      <c r="AB34">
        <v>37.979999999999997</v>
      </c>
      <c r="AC34">
        <v>27.94</v>
      </c>
      <c r="AD34">
        <v>15.24</v>
      </c>
      <c r="AE34">
        <v>47.52</v>
      </c>
      <c r="AF34">
        <v>37.54</v>
      </c>
      <c r="AG34">
        <v>19.5</v>
      </c>
      <c r="AH34">
        <v>109.24</v>
      </c>
      <c r="AI34">
        <v>3.67</v>
      </c>
      <c r="AJ34">
        <v>0</v>
      </c>
      <c r="AK34">
        <v>24.76</v>
      </c>
      <c r="AL34">
        <v>52.5</v>
      </c>
      <c r="AM34">
        <v>16.14</v>
      </c>
      <c r="AN34">
        <v>0.68</v>
      </c>
      <c r="AO34">
        <v>0</v>
      </c>
      <c r="AP34">
        <v>0</v>
      </c>
      <c r="AQ34">
        <v>47.97</v>
      </c>
      <c r="AR34">
        <v>31.84</v>
      </c>
      <c r="AS34">
        <v>25.86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2577.3700000000003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656.37</v>
      </c>
      <c r="L35">
        <v>417.83</v>
      </c>
      <c r="M35">
        <v>88.44</v>
      </c>
      <c r="N35">
        <v>114.16</v>
      </c>
      <c r="O35">
        <v>59.75</v>
      </c>
      <c r="P35">
        <v>134.28</v>
      </c>
      <c r="Q35">
        <v>19.21</v>
      </c>
      <c r="R35">
        <v>40.75</v>
      </c>
      <c r="S35">
        <v>25.38</v>
      </c>
      <c r="T35">
        <v>0</v>
      </c>
      <c r="U35">
        <v>243.32</v>
      </c>
      <c r="V35">
        <v>20</v>
      </c>
      <c r="W35">
        <v>44.06</v>
      </c>
      <c r="X35">
        <v>142.44</v>
      </c>
      <c r="Y35">
        <v>0</v>
      </c>
      <c r="Z35">
        <v>0</v>
      </c>
      <c r="AA35">
        <v>27.01</v>
      </c>
      <c r="AB35">
        <v>37.979999999999997</v>
      </c>
      <c r="AC35">
        <v>27.94</v>
      </c>
      <c r="AD35">
        <v>15.24</v>
      </c>
      <c r="AE35">
        <v>47.52</v>
      </c>
      <c r="AF35">
        <v>37.54</v>
      </c>
      <c r="AG35">
        <v>19.5</v>
      </c>
      <c r="AH35">
        <v>109.24</v>
      </c>
      <c r="AI35">
        <v>0</v>
      </c>
      <c r="AJ35">
        <v>0</v>
      </c>
      <c r="AK35">
        <v>24.76</v>
      </c>
      <c r="AL35">
        <v>52.5</v>
      </c>
      <c r="AM35">
        <v>16.14</v>
      </c>
      <c r="AN35">
        <v>0.68</v>
      </c>
      <c r="AO35">
        <v>0</v>
      </c>
      <c r="AP35">
        <v>0</v>
      </c>
      <c r="AQ35">
        <v>47.97</v>
      </c>
      <c r="AR35">
        <v>31.84</v>
      </c>
      <c r="AS35">
        <v>31.03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2552.1099999999997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656.37</v>
      </c>
      <c r="L36">
        <v>417.83</v>
      </c>
      <c r="M36">
        <v>88.44</v>
      </c>
      <c r="N36">
        <v>114.16</v>
      </c>
      <c r="O36">
        <v>59.75</v>
      </c>
      <c r="P36">
        <v>134.28</v>
      </c>
      <c r="Q36">
        <v>19.21</v>
      </c>
      <c r="R36">
        <v>40.75</v>
      </c>
      <c r="S36">
        <v>25.38</v>
      </c>
      <c r="T36">
        <v>0</v>
      </c>
      <c r="U36">
        <v>227.11</v>
      </c>
      <c r="V36">
        <v>20</v>
      </c>
      <c r="W36">
        <v>44.06</v>
      </c>
      <c r="X36">
        <v>142.44</v>
      </c>
      <c r="Y36">
        <v>0</v>
      </c>
      <c r="Z36">
        <v>0</v>
      </c>
      <c r="AA36">
        <v>27.01</v>
      </c>
      <c r="AB36">
        <v>12.66</v>
      </c>
      <c r="AC36">
        <v>9.31</v>
      </c>
      <c r="AD36">
        <v>7.61</v>
      </c>
      <c r="AE36">
        <v>31.68</v>
      </c>
      <c r="AF36">
        <v>17.059999999999999</v>
      </c>
      <c r="AG36">
        <v>19.5</v>
      </c>
      <c r="AH36">
        <v>109.24</v>
      </c>
      <c r="AI36">
        <v>0</v>
      </c>
      <c r="AJ36">
        <v>0</v>
      </c>
      <c r="AK36">
        <v>24.76</v>
      </c>
      <c r="AL36">
        <v>52.5</v>
      </c>
      <c r="AM36">
        <v>15.89</v>
      </c>
      <c r="AN36">
        <v>0.68</v>
      </c>
      <c r="AO36">
        <v>0</v>
      </c>
      <c r="AP36">
        <v>0</v>
      </c>
      <c r="AQ36">
        <v>46.75</v>
      </c>
      <c r="AR36">
        <v>31.84</v>
      </c>
      <c r="AS36">
        <v>31.03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2446.5300000000002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656.37</v>
      </c>
      <c r="L37">
        <v>417.83</v>
      </c>
      <c r="M37">
        <v>88.44</v>
      </c>
      <c r="N37">
        <v>114.16</v>
      </c>
      <c r="O37">
        <v>59.75</v>
      </c>
      <c r="P37">
        <v>134.28</v>
      </c>
      <c r="Q37">
        <v>19.21</v>
      </c>
      <c r="R37">
        <v>40.75</v>
      </c>
      <c r="S37">
        <v>25.38</v>
      </c>
      <c r="T37">
        <v>0</v>
      </c>
      <c r="U37">
        <v>227.11</v>
      </c>
      <c r="V37">
        <v>20</v>
      </c>
      <c r="W37">
        <v>44.06</v>
      </c>
      <c r="X37">
        <v>142.44</v>
      </c>
      <c r="Y37">
        <v>0</v>
      </c>
      <c r="Z37">
        <v>0</v>
      </c>
      <c r="AA37">
        <v>27.01</v>
      </c>
      <c r="AB37">
        <v>25.32</v>
      </c>
      <c r="AC37">
        <v>9.31</v>
      </c>
      <c r="AD37">
        <v>0</v>
      </c>
      <c r="AE37">
        <v>15.84</v>
      </c>
      <c r="AF37">
        <v>8.5299999999999994</v>
      </c>
      <c r="AG37">
        <v>19.5</v>
      </c>
      <c r="AH37">
        <v>80.2</v>
      </c>
      <c r="AI37">
        <v>0</v>
      </c>
      <c r="AJ37">
        <v>0</v>
      </c>
      <c r="AK37">
        <v>24.76</v>
      </c>
      <c r="AL37">
        <v>52.5</v>
      </c>
      <c r="AM37">
        <v>15.89</v>
      </c>
      <c r="AN37">
        <v>0.68</v>
      </c>
      <c r="AO37">
        <v>0</v>
      </c>
      <c r="AP37">
        <v>0</v>
      </c>
      <c r="AQ37">
        <v>46.75</v>
      </c>
      <c r="AR37">
        <v>31.84</v>
      </c>
      <c r="AS37">
        <v>31.03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2398.1700000000005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656.37</v>
      </c>
      <c r="L38">
        <v>417.83</v>
      </c>
      <c r="M38">
        <v>88.44</v>
      </c>
      <c r="N38">
        <v>114.16</v>
      </c>
      <c r="O38">
        <v>59.75</v>
      </c>
      <c r="P38">
        <v>134.28</v>
      </c>
      <c r="Q38">
        <v>19.21</v>
      </c>
      <c r="R38">
        <v>40.75</v>
      </c>
      <c r="S38">
        <v>25.38</v>
      </c>
      <c r="T38">
        <v>0</v>
      </c>
      <c r="U38">
        <v>227.11</v>
      </c>
      <c r="V38">
        <v>20</v>
      </c>
      <c r="W38">
        <v>44.06</v>
      </c>
      <c r="X38">
        <v>142.44</v>
      </c>
      <c r="Y38">
        <v>0</v>
      </c>
      <c r="Z38">
        <v>0</v>
      </c>
      <c r="AA38">
        <v>27.01</v>
      </c>
      <c r="AB38">
        <v>25.32</v>
      </c>
      <c r="AC38">
        <v>9.31</v>
      </c>
      <c r="AD38">
        <v>0</v>
      </c>
      <c r="AE38">
        <v>15.84</v>
      </c>
      <c r="AF38">
        <v>8.5299999999999994</v>
      </c>
      <c r="AG38">
        <v>19.5</v>
      </c>
      <c r="AH38">
        <v>55.8</v>
      </c>
      <c r="AI38">
        <v>0</v>
      </c>
      <c r="AJ38">
        <v>0</v>
      </c>
      <c r="AK38">
        <v>24.76</v>
      </c>
      <c r="AL38">
        <v>52.5</v>
      </c>
      <c r="AM38">
        <v>15.89</v>
      </c>
      <c r="AN38">
        <v>0.68</v>
      </c>
      <c r="AO38">
        <v>0</v>
      </c>
      <c r="AP38">
        <v>0</v>
      </c>
      <c r="AQ38">
        <v>34.89</v>
      </c>
      <c r="AR38">
        <v>31.84</v>
      </c>
      <c r="AS38">
        <v>31.03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2361.9100000000008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656.37</v>
      </c>
      <c r="L39">
        <v>417.43</v>
      </c>
      <c r="M39">
        <v>88.44</v>
      </c>
      <c r="N39">
        <v>114.16</v>
      </c>
      <c r="O39">
        <v>59.75</v>
      </c>
      <c r="P39">
        <v>134.28</v>
      </c>
      <c r="Q39">
        <v>19.21</v>
      </c>
      <c r="R39">
        <v>40.75</v>
      </c>
      <c r="S39">
        <v>25.38</v>
      </c>
      <c r="T39">
        <v>0</v>
      </c>
      <c r="U39">
        <v>227.11</v>
      </c>
      <c r="V39">
        <v>20</v>
      </c>
      <c r="W39">
        <v>43.84</v>
      </c>
      <c r="X39">
        <v>142.44</v>
      </c>
      <c r="Y39">
        <v>0</v>
      </c>
      <c r="Z39">
        <v>0</v>
      </c>
      <c r="AA39">
        <v>27.01</v>
      </c>
      <c r="AB39">
        <v>25.32</v>
      </c>
      <c r="AC39">
        <v>9.31</v>
      </c>
      <c r="AD39">
        <v>0</v>
      </c>
      <c r="AE39">
        <v>15.84</v>
      </c>
      <c r="AF39">
        <v>8.5299999999999994</v>
      </c>
      <c r="AG39">
        <v>19.5</v>
      </c>
      <c r="AH39">
        <v>40.06</v>
      </c>
      <c r="AI39">
        <v>0</v>
      </c>
      <c r="AJ39">
        <v>0</v>
      </c>
      <c r="AK39">
        <v>24.76</v>
      </c>
      <c r="AL39">
        <v>52.5</v>
      </c>
      <c r="AM39">
        <v>15.89</v>
      </c>
      <c r="AN39">
        <v>0.68</v>
      </c>
      <c r="AO39">
        <v>0</v>
      </c>
      <c r="AP39">
        <v>0</v>
      </c>
      <c r="AQ39">
        <v>34.89</v>
      </c>
      <c r="AR39">
        <v>31.84</v>
      </c>
      <c r="AS39">
        <v>31.03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2345.5500000000006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656.37</v>
      </c>
      <c r="L40">
        <v>417.43</v>
      </c>
      <c r="M40">
        <v>88.44</v>
      </c>
      <c r="N40">
        <v>114.16</v>
      </c>
      <c r="O40">
        <v>59.75</v>
      </c>
      <c r="P40">
        <v>134.28</v>
      </c>
      <c r="Q40">
        <v>19.21</v>
      </c>
      <c r="R40">
        <v>40.75</v>
      </c>
      <c r="S40">
        <v>25.38</v>
      </c>
      <c r="T40">
        <v>0</v>
      </c>
      <c r="U40">
        <v>227.11</v>
      </c>
      <c r="V40">
        <v>20</v>
      </c>
      <c r="W40">
        <v>43.84</v>
      </c>
      <c r="X40">
        <v>142.44</v>
      </c>
      <c r="Y40">
        <v>0</v>
      </c>
      <c r="Z40">
        <v>0</v>
      </c>
      <c r="AA40">
        <v>40.520000000000003</v>
      </c>
      <c r="AB40">
        <v>25.32</v>
      </c>
      <c r="AC40">
        <v>9.31</v>
      </c>
      <c r="AD40">
        <v>0</v>
      </c>
      <c r="AE40">
        <v>15.84</v>
      </c>
      <c r="AF40">
        <v>8.5299999999999994</v>
      </c>
      <c r="AG40">
        <v>19.5</v>
      </c>
      <c r="AH40">
        <v>19.48</v>
      </c>
      <c r="AI40">
        <v>0</v>
      </c>
      <c r="AJ40">
        <v>0</v>
      </c>
      <c r="AK40">
        <v>24.76</v>
      </c>
      <c r="AL40">
        <v>52.5</v>
      </c>
      <c r="AM40">
        <v>15.89</v>
      </c>
      <c r="AN40">
        <v>0.68</v>
      </c>
      <c r="AO40">
        <v>0</v>
      </c>
      <c r="AP40">
        <v>0</v>
      </c>
      <c r="AQ40">
        <v>46.75</v>
      </c>
      <c r="AR40">
        <v>31.84</v>
      </c>
      <c r="AS40">
        <v>31.03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2350.3400000000006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656.37</v>
      </c>
      <c r="L41">
        <v>417.43</v>
      </c>
      <c r="M41">
        <v>88.44</v>
      </c>
      <c r="N41">
        <v>114.16</v>
      </c>
      <c r="O41">
        <v>59.75</v>
      </c>
      <c r="P41">
        <v>134.28</v>
      </c>
      <c r="Q41">
        <v>19.21</v>
      </c>
      <c r="R41">
        <v>40.75</v>
      </c>
      <c r="S41">
        <v>25.38</v>
      </c>
      <c r="T41">
        <v>0</v>
      </c>
      <c r="U41">
        <v>227.11</v>
      </c>
      <c r="V41">
        <v>20</v>
      </c>
      <c r="W41">
        <v>43.97</v>
      </c>
      <c r="X41">
        <v>142.56</v>
      </c>
      <c r="Y41">
        <v>0</v>
      </c>
      <c r="Z41">
        <v>0</v>
      </c>
      <c r="AA41">
        <v>40.520000000000003</v>
      </c>
      <c r="AB41">
        <v>25.32</v>
      </c>
      <c r="AC41">
        <v>9.31</v>
      </c>
      <c r="AD41">
        <v>0</v>
      </c>
      <c r="AE41">
        <v>15.84</v>
      </c>
      <c r="AF41">
        <v>8.5299999999999994</v>
      </c>
      <c r="AG41">
        <v>19.5</v>
      </c>
      <c r="AH41">
        <v>0</v>
      </c>
      <c r="AI41">
        <v>0</v>
      </c>
      <c r="AJ41">
        <v>0</v>
      </c>
      <c r="AK41">
        <v>24.76</v>
      </c>
      <c r="AL41">
        <v>52.5</v>
      </c>
      <c r="AM41">
        <v>15.89</v>
      </c>
      <c r="AN41">
        <v>0.68</v>
      </c>
      <c r="AO41">
        <v>0</v>
      </c>
      <c r="AP41">
        <v>0</v>
      </c>
      <c r="AQ41">
        <v>46.75</v>
      </c>
      <c r="AR41">
        <v>36.08</v>
      </c>
      <c r="AS41">
        <v>31.03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2335.3500000000004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614</v>
      </c>
      <c r="L42">
        <v>417.43</v>
      </c>
      <c r="M42">
        <v>88.44</v>
      </c>
      <c r="N42">
        <v>114.16</v>
      </c>
      <c r="O42">
        <v>59.75</v>
      </c>
      <c r="P42">
        <v>134.28</v>
      </c>
      <c r="Q42">
        <v>19.21</v>
      </c>
      <c r="R42">
        <v>40.75</v>
      </c>
      <c r="S42">
        <v>25.38</v>
      </c>
      <c r="T42">
        <v>0</v>
      </c>
      <c r="U42">
        <v>227.11</v>
      </c>
      <c r="V42">
        <v>20</v>
      </c>
      <c r="W42">
        <v>43.97</v>
      </c>
      <c r="X42">
        <v>142.56</v>
      </c>
      <c r="Y42">
        <v>0</v>
      </c>
      <c r="Z42">
        <v>0</v>
      </c>
      <c r="AA42">
        <v>40.520000000000003</v>
      </c>
      <c r="AB42">
        <v>25.32</v>
      </c>
      <c r="AC42">
        <v>9.31</v>
      </c>
      <c r="AD42">
        <v>0</v>
      </c>
      <c r="AE42">
        <v>15.84</v>
      </c>
      <c r="AF42">
        <v>8.5299999999999994</v>
      </c>
      <c r="AG42">
        <v>19.5</v>
      </c>
      <c r="AH42">
        <v>0</v>
      </c>
      <c r="AI42">
        <v>0</v>
      </c>
      <c r="AJ42">
        <v>0</v>
      </c>
      <c r="AK42">
        <v>24.76</v>
      </c>
      <c r="AL42">
        <v>52.5</v>
      </c>
      <c r="AM42">
        <v>15.89</v>
      </c>
      <c r="AN42">
        <v>0.68</v>
      </c>
      <c r="AO42">
        <v>0</v>
      </c>
      <c r="AP42">
        <v>0</v>
      </c>
      <c r="AQ42">
        <v>46.75</v>
      </c>
      <c r="AR42">
        <v>36.08</v>
      </c>
      <c r="AS42">
        <v>31.03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2292.98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572.42999999999995</v>
      </c>
      <c r="L43">
        <v>370.36</v>
      </c>
      <c r="M43">
        <v>88.44</v>
      </c>
      <c r="N43">
        <v>114.16</v>
      </c>
      <c r="O43">
        <v>59.75</v>
      </c>
      <c r="P43">
        <v>134.28</v>
      </c>
      <c r="Q43">
        <v>19.21</v>
      </c>
      <c r="R43">
        <v>40.75</v>
      </c>
      <c r="S43">
        <v>25.38</v>
      </c>
      <c r="T43">
        <v>0</v>
      </c>
      <c r="U43">
        <v>227.11</v>
      </c>
      <c r="V43">
        <v>20</v>
      </c>
      <c r="W43">
        <v>43.97</v>
      </c>
      <c r="X43">
        <v>142.56</v>
      </c>
      <c r="Y43">
        <v>0</v>
      </c>
      <c r="Z43">
        <v>0</v>
      </c>
      <c r="AA43">
        <v>40.520000000000003</v>
      </c>
      <c r="AB43">
        <v>12.66</v>
      </c>
      <c r="AC43">
        <v>9.31</v>
      </c>
      <c r="AD43">
        <v>0</v>
      </c>
      <c r="AE43">
        <v>15.84</v>
      </c>
      <c r="AF43">
        <v>8.5299999999999994</v>
      </c>
      <c r="AG43">
        <v>19.5</v>
      </c>
      <c r="AH43">
        <v>0</v>
      </c>
      <c r="AI43">
        <v>0</v>
      </c>
      <c r="AJ43">
        <v>0</v>
      </c>
      <c r="AK43">
        <v>24.76</v>
      </c>
      <c r="AL43">
        <v>52.5</v>
      </c>
      <c r="AM43">
        <v>15.89</v>
      </c>
      <c r="AN43">
        <v>0.68</v>
      </c>
      <c r="AO43">
        <v>0</v>
      </c>
      <c r="AP43">
        <v>0</v>
      </c>
      <c r="AQ43">
        <v>46.75</v>
      </c>
      <c r="AR43">
        <v>36.08</v>
      </c>
      <c r="AS43">
        <v>31.03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2191.6800000000003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652.51</v>
      </c>
      <c r="L44">
        <v>310.76</v>
      </c>
      <c r="M44">
        <v>88.44</v>
      </c>
      <c r="N44">
        <v>114.16</v>
      </c>
      <c r="O44">
        <v>59.75</v>
      </c>
      <c r="P44">
        <v>134.28</v>
      </c>
      <c r="Q44">
        <v>19.21</v>
      </c>
      <c r="R44">
        <v>40.75</v>
      </c>
      <c r="S44">
        <v>25.38</v>
      </c>
      <c r="T44">
        <v>0</v>
      </c>
      <c r="U44">
        <v>227.11</v>
      </c>
      <c r="V44">
        <v>20</v>
      </c>
      <c r="W44">
        <v>43.97</v>
      </c>
      <c r="X44">
        <v>142.56</v>
      </c>
      <c r="Y44">
        <v>0</v>
      </c>
      <c r="Z44">
        <v>0</v>
      </c>
      <c r="AA44">
        <v>40.520000000000003</v>
      </c>
      <c r="AB44">
        <v>12.66</v>
      </c>
      <c r="AC44">
        <v>9.31</v>
      </c>
      <c r="AD44">
        <v>0</v>
      </c>
      <c r="AE44">
        <v>15.84</v>
      </c>
      <c r="AF44">
        <v>8.5299999999999994</v>
      </c>
      <c r="AG44">
        <v>19.5</v>
      </c>
      <c r="AH44">
        <v>0</v>
      </c>
      <c r="AI44">
        <v>0</v>
      </c>
      <c r="AJ44">
        <v>0</v>
      </c>
      <c r="AK44">
        <v>24.76</v>
      </c>
      <c r="AL44">
        <v>52.5</v>
      </c>
      <c r="AM44">
        <v>15.89</v>
      </c>
      <c r="AN44">
        <v>0.68</v>
      </c>
      <c r="AO44">
        <v>0</v>
      </c>
      <c r="AP44">
        <v>0</v>
      </c>
      <c r="AQ44">
        <v>34.89</v>
      </c>
      <c r="AR44">
        <v>36.08</v>
      </c>
      <c r="AS44">
        <v>31.03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2200.2999999999997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652.51</v>
      </c>
      <c r="L45">
        <v>310.76</v>
      </c>
      <c r="M45">
        <v>88.44</v>
      </c>
      <c r="N45">
        <v>114.16</v>
      </c>
      <c r="O45">
        <v>59.75</v>
      </c>
      <c r="P45">
        <v>134.28</v>
      </c>
      <c r="Q45">
        <v>19.21</v>
      </c>
      <c r="R45">
        <v>40.75</v>
      </c>
      <c r="S45">
        <v>25.38</v>
      </c>
      <c r="T45">
        <v>0</v>
      </c>
      <c r="U45">
        <v>227.11</v>
      </c>
      <c r="V45">
        <v>20</v>
      </c>
      <c r="W45">
        <v>43.97</v>
      </c>
      <c r="X45">
        <v>142.56</v>
      </c>
      <c r="Y45">
        <v>0</v>
      </c>
      <c r="Z45">
        <v>0</v>
      </c>
      <c r="AA45">
        <v>41.01</v>
      </c>
      <c r="AB45">
        <v>12.66</v>
      </c>
      <c r="AC45">
        <v>0</v>
      </c>
      <c r="AD45">
        <v>0</v>
      </c>
      <c r="AE45">
        <v>15.84</v>
      </c>
      <c r="AF45">
        <v>8.5299999999999994</v>
      </c>
      <c r="AG45">
        <v>19.5</v>
      </c>
      <c r="AH45">
        <v>0</v>
      </c>
      <c r="AI45">
        <v>0</v>
      </c>
      <c r="AJ45">
        <v>0</v>
      </c>
      <c r="AK45">
        <v>24.76</v>
      </c>
      <c r="AL45">
        <v>53.61</v>
      </c>
      <c r="AM45">
        <v>15.89</v>
      </c>
      <c r="AN45">
        <v>0.68</v>
      </c>
      <c r="AO45">
        <v>0</v>
      </c>
      <c r="AP45">
        <v>0</v>
      </c>
      <c r="AQ45">
        <v>23.25</v>
      </c>
      <c r="AR45">
        <v>36.08</v>
      </c>
      <c r="AS45">
        <v>23.27</v>
      </c>
      <c r="AT45">
        <v>17.14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2171.1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652.51</v>
      </c>
      <c r="L46">
        <v>251.16</v>
      </c>
      <c r="M46">
        <v>88.44</v>
      </c>
      <c r="N46">
        <v>114.16</v>
      </c>
      <c r="O46">
        <v>59.75</v>
      </c>
      <c r="P46">
        <v>134.28</v>
      </c>
      <c r="Q46">
        <v>19.21</v>
      </c>
      <c r="R46">
        <v>40.75</v>
      </c>
      <c r="S46">
        <v>25.38</v>
      </c>
      <c r="T46">
        <v>0</v>
      </c>
      <c r="U46">
        <v>227.11</v>
      </c>
      <c r="V46">
        <v>20</v>
      </c>
      <c r="W46">
        <v>43.97</v>
      </c>
      <c r="X46">
        <v>142.56</v>
      </c>
      <c r="Y46">
        <v>0</v>
      </c>
      <c r="Z46">
        <v>0</v>
      </c>
      <c r="AA46">
        <v>41.01</v>
      </c>
      <c r="AB46">
        <v>12.66</v>
      </c>
      <c r="AC46">
        <v>0</v>
      </c>
      <c r="AD46">
        <v>0</v>
      </c>
      <c r="AE46">
        <v>15.84</v>
      </c>
      <c r="AF46">
        <v>8.5299999999999994</v>
      </c>
      <c r="AG46">
        <v>19.5</v>
      </c>
      <c r="AH46">
        <v>0</v>
      </c>
      <c r="AI46">
        <v>0</v>
      </c>
      <c r="AJ46">
        <v>0</v>
      </c>
      <c r="AK46">
        <v>24.76</v>
      </c>
      <c r="AL46">
        <v>53.61</v>
      </c>
      <c r="AM46">
        <v>15.89</v>
      </c>
      <c r="AN46">
        <v>0.68</v>
      </c>
      <c r="AO46">
        <v>0</v>
      </c>
      <c r="AP46">
        <v>0</v>
      </c>
      <c r="AQ46">
        <v>11.69</v>
      </c>
      <c r="AR46">
        <v>36.08</v>
      </c>
      <c r="AS46">
        <v>23.27</v>
      </c>
      <c r="AT46">
        <v>16.55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2099.3500000000004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614.41999999999996</v>
      </c>
      <c r="L47">
        <v>251.16</v>
      </c>
      <c r="M47">
        <v>88.44</v>
      </c>
      <c r="N47">
        <v>114.16</v>
      </c>
      <c r="O47">
        <v>59.75</v>
      </c>
      <c r="P47">
        <v>134.28</v>
      </c>
      <c r="Q47">
        <v>17.28</v>
      </c>
      <c r="R47">
        <v>36.17</v>
      </c>
      <c r="S47">
        <v>22.85</v>
      </c>
      <c r="T47">
        <v>0</v>
      </c>
      <c r="U47">
        <v>227.11</v>
      </c>
      <c r="V47">
        <v>20</v>
      </c>
      <c r="W47">
        <v>43.97</v>
      </c>
      <c r="X47">
        <v>142.56</v>
      </c>
      <c r="Y47">
        <v>0</v>
      </c>
      <c r="Z47">
        <v>0</v>
      </c>
      <c r="AA47">
        <v>41.01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19.5</v>
      </c>
      <c r="AH47">
        <v>0</v>
      </c>
      <c r="AI47">
        <v>0</v>
      </c>
      <c r="AJ47">
        <v>0</v>
      </c>
      <c r="AK47">
        <v>24.76</v>
      </c>
      <c r="AL47">
        <v>53.61</v>
      </c>
      <c r="AM47">
        <v>15.89</v>
      </c>
      <c r="AN47">
        <v>0.68</v>
      </c>
      <c r="AO47">
        <v>0</v>
      </c>
      <c r="AP47">
        <v>0</v>
      </c>
      <c r="AQ47">
        <v>0</v>
      </c>
      <c r="AR47">
        <v>36.08</v>
      </c>
      <c r="AS47">
        <v>20.7</v>
      </c>
      <c r="AT47">
        <v>18.88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2011.79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585.59</v>
      </c>
      <c r="L48">
        <v>251.16</v>
      </c>
      <c r="M48">
        <v>88.44</v>
      </c>
      <c r="N48">
        <v>114.16</v>
      </c>
      <c r="O48">
        <v>59.75</v>
      </c>
      <c r="P48">
        <v>134.28</v>
      </c>
      <c r="Q48">
        <v>19.21</v>
      </c>
      <c r="R48">
        <v>40.75</v>
      </c>
      <c r="S48">
        <v>25.38</v>
      </c>
      <c r="T48">
        <v>0</v>
      </c>
      <c r="U48">
        <v>227.11</v>
      </c>
      <c r="V48">
        <v>20</v>
      </c>
      <c r="W48">
        <v>43.97</v>
      </c>
      <c r="X48">
        <v>142.56</v>
      </c>
      <c r="Y48">
        <v>0</v>
      </c>
      <c r="Z48">
        <v>0</v>
      </c>
      <c r="AA48">
        <v>41.01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19.5</v>
      </c>
      <c r="AH48">
        <v>0</v>
      </c>
      <c r="AI48">
        <v>0</v>
      </c>
      <c r="AJ48">
        <v>0</v>
      </c>
      <c r="AK48">
        <v>24.76</v>
      </c>
      <c r="AL48">
        <v>53.61</v>
      </c>
      <c r="AM48">
        <v>15.89</v>
      </c>
      <c r="AN48">
        <v>0.68</v>
      </c>
      <c r="AO48">
        <v>0</v>
      </c>
      <c r="AP48">
        <v>0</v>
      </c>
      <c r="AQ48">
        <v>0</v>
      </c>
      <c r="AR48">
        <v>36.08</v>
      </c>
      <c r="AS48">
        <v>20.7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1992.3500000000004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509.49</v>
      </c>
      <c r="L49">
        <v>251.16</v>
      </c>
      <c r="M49">
        <v>88.44</v>
      </c>
      <c r="N49">
        <v>114.16</v>
      </c>
      <c r="O49">
        <v>59.75</v>
      </c>
      <c r="P49">
        <v>134.28</v>
      </c>
      <c r="Q49">
        <v>19.21</v>
      </c>
      <c r="R49">
        <v>40.75</v>
      </c>
      <c r="S49">
        <v>25.38</v>
      </c>
      <c r="T49">
        <v>0</v>
      </c>
      <c r="U49">
        <v>227.11</v>
      </c>
      <c r="V49">
        <v>20</v>
      </c>
      <c r="W49">
        <v>43.97</v>
      </c>
      <c r="X49">
        <v>142.56</v>
      </c>
      <c r="Y49">
        <v>0</v>
      </c>
      <c r="Z49">
        <v>0</v>
      </c>
      <c r="AA49">
        <v>41.01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19.5</v>
      </c>
      <c r="AH49">
        <v>0</v>
      </c>
      <c r="AI49">
        <v>0</v>
      </c>
      <c r="AJ49">
        <v>0</v>
      </c>
      <c r="AK49">
        <v>24.76</v>
      </c>
      <c r="AL49">
        <v>53.61</v>
      </c>
      <c r="AM49">
        <v>15.89</v>
      </c>
      <c r="AN49">
        <v>0.68</v>
      </c>
      <c r="AO49">
        <v>0</v>
      </c>
      <c r="AP49">
        <v>6.53</v>
      </c>
      <c r="AQ49">
        <v>0</v>
      </c>
      <c r="AR49">
        <v>36.08</v>
      </c>
      <c r="AS49">
        <v>20.7</v>
      </c>
      <c r="AT49">
        <v>17.600000000000001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1921.1499999999999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458.02</v>
      </c>
      <c r="L50">
        <v>251.16</v>
      </c>
      <c r="M50">
        <v>88.44</v>
      </c>
      <c r="N50">
        <v>114.16</v>
      </c>
      <c r="O50">
        <v>59.75</v>
      </c>
      <c r="P50">
        <v>134.28</v>
      </c>
      <c r="Q50">
        <v>16.55</v>
      </c>
      <c r="R50">
        <v>35.130000000000003</v>
      </c>
      <c r="S50">
        <v>21.87</v>
      </c>
      <c r="T50">
        <v>0</v>
      </c>
      <c r="U50">
        <v>227.11</v>
      </c>
      <c r="V50">
        <v>18.07</v>
      </c>
      <c r="W50">
        <v>43.97</v>
      </c>
      <c r="X50">
        <v>142.56</v>
      </c>
      <c r="Y50">
        <v>0</v>
      </c>
      <c r="Z50">
        <v>0</v>
      </c>
      <c r="AA50">
        <v>41.01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19.5</v>
      </c>
      <c r="AH50">
        <v>0</v>
      </c>
      <c r="AI50">
        <v>0</v>
      </c>
      <c r="AJ50">
        <v>0</v>
      </c>
      <c r="AK50">
        <v>24.76</v>
      </c>
      <c r="AL50">
        <v>53.61</v>
      </c>
      <c r="AM50">
        <v>15.89</v>
      </c>
      <c r="AN50">
        <v>0.68</v>
      </c>
      <c r="AO50">
        <v>0</v>
      </c>
      <c r="AP50">
        <v>6.53</v>
      </c>
      <c r="AQ50">
        <v>0</v>
      </c>
      <c r="AR50">
        <v>36.08</v>
      </c>
      <c r="AS50">
        <v>20.7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1857.5899999999997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366.91</v>
      </c>
      <c r="L51">
        <v>230.97</v>
      </c>
      <c r="M51">
        <v>88.44</v>
      </c>
      <c r="N51">
        <v>114.16</v>
      </c>
      <c r="O51">
        <v>59.75</v>
      </c>
      <c r="P51">
        <v>134.28</v>
      </c>
      <c r="Q51">
        <v>16.55</v>
      </c>
      <c r="R51">
        <v>35.130000000000003</v>
      </c>
      <c r="S51">
        <v>21.87</v>
      </c>
      <c r="T51">
        <v>0</v>
      </c>
      <c r="U51">
        <v>227.11</v>
      </c>
      <c r="V51">
        <v>19.02</v>
      </c>
      <c r="W51">
        <v>43.97</v>
      </c>
      <c r="X51">
        <v>142.56</v>
      </c>
      <c r="Y51">
        <v>0</v>
      </c>
      <c r="Z51">
        <v>0</v>
      </c>
      <c r="AA51">
        <v>41.01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19.5</v>
      </c>
      <c r="AH51">
        <v>0</v>
      </c>
      <c r="AI51">
        <v>0</v>
      </c>
      <c r="AJ51">
        <v>0</v>
      </c>
      <c r="AK51">
        <v>24.76</v>
      </c>
      <c r="AL51">
        <v>53.61</v>
      </c>
      <c r="AM51">
        <v>15.89</v>
      </c>
      <c r="AN51">
        <v>0.68</v>
      </c>
      <c r="AO51">
        <v>0</v>
      </c>
      <c r="AP51">
        <v>5.54</v>
      </c>
      <c r="AQ51">
        <v>0</v>
      </c>
      <c r="AR51">
        <v>36.08</v>
      </c>
      <c r="AS51">
        <v>31.03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1756.5799999999995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284.54000000000002</v>
      </c>
      <c r="L52">
        <v>230.97</v>
      </c>
      <c r="M52">
        <v>88.44</v>
      </c>
      <c r="N52">
        <v>114.16</v>
      </c>
      <c r="O52">
        <v>59.75</v>
      </c>
      <c r="P52">
        <v>134.28</v>
      </c>
      <c r="Q52">
        <v>16.55</v>
      </c>
      <c r="R52">
        <v>35.130000000000003</v>
      </c>
      <c r="S52">
        <v>21.87</v>
      </c>
      <c r="T52">
        <v>0</v>
      </c>
      <c r="U52">
        <v>227.11</v>
      </c>
      <c r="V52">
        <v>20</v>
      </c>
      <c r="W52">
        <v>43.97</v>
      </c>
      <c r="X52">
        <v>142.56</v>
      </c>
      <c r="Y52">
        <v>0</v>
      </c>
      <c r="Z52">
        <v>0</v>
      </c>
      <c r="AA52">
        <v>41.01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19.5</v>
      </c>
      <c r="AH52">
        <v>0</v>
      </c>
      <c r="AI52">
        <v>0</v>
      </c>
      <c r="AJ52">
        <v>0</v>
      </c>
      <c r="AK52">
        <v>24.76</v>
      </c>
      <c r="AL52">
        <v>53.61</v>
      </c>
      <c r="AM52">
        <v>15.89</v>
      </c>
      <c r="AN52">
        <v>0.68</v>
      </c>
      <c r="AO52">
        <v>0</v>
      </c>
      <c r="AP52">
        <v>5.54</v>
      </c>
      <c r="AQ52">
        <v>0</v>
      </c>
      <c r="AR52">
        <v>36.08</v>
      </c>
      <c r="AS52">
        <v>31.03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1675.1899999999998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265.32</v>
      </c>
      <c r="L53">
        <v>230.97</v>
      </c>
      <c r="M53">
        <v>88.44</v>
      </c>
      <c r="N53">
        <v>114.16</v>
      </c>
      <c r="O53">
        <v>59.75</v>
      </c>
      <c r="P53">
        <v>134.28</v>
      </c>
      <c r="Q53">
        <v>16.55</v>
      </c>
      <c r="R53">
        <v>35.130000000000003</v>
      </c>
      <c r="S53">
        <v>21.87</v>
      </c>
      <c r="T53">
        <v>0</v>
      </c>
      <c r="U53">
        <v>227.11</v>
      </c>
      <c r="V53">
        <v>20</v>
      </c>
      <c r="W53">
        <v>43.97</v>
      </c>
      <c r="X53">
        <v>142.56</v>
      </c>
      <c r="Y53">
        <v>0</v>
      </c>
      <c r="Z53">
        <v>0</v>
      </c>
      <c r="AA53">
        <v>41.01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19.5</v>
      </c>
      <c r="AH53">
        <v>0</v>
      </c>
      <c r="AI53">
        <v>0</v>
      </c>
      <c r="AJ53">
        <v>0</v>
      </c>
      <c r="AK53">
        <v>24.76</v>
      </c>
      <c r="AL53">
        <v>53.61</v>
      </c>
      <c r="AM53">
        <v>15.89</v>
      </c>
      <c r="AN53">
        <v>0.68</v>
      </c>
      <c r="AO53">
        <v>0</v>
      </c>
      <c r="AP53">
        <v>5.54</v>
      </c>
      <c r="AQ53">
        <v>0</v>
      </c>
      <c r="AR53">
        <v>31.84</v>
      </c>
      <c r="AS53">
        <v>23.27</v>
      </c>
      <c r="AT53">
        <v>17.45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1642.1899999999998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265.32</v>
      </c>
      <c r="L54">
        <v>230.97</v>
      </c>
      <c r="M54">
        <v>88.44</v>
      </c>
      <c r="N54">
        <v>114.16</v>
      </c>
      <c r="O54">
        <v>59.75</v>
      </c>
      <c r="P54">
        <v>134.28</v>
      </c>
      <c r="Q54">
        <v>16.55</v>
      </c>
      <c r="R54">
        <v>35.130000000000003</v>
      </c>
      <c r="S54">
        <v>21.87</v>
      </c>
      <c r="T54">
        <v>0</v>
      </c>
      <c r="U54">
        <v>227.11</v>
      </c>
      <c r="V54">
        <v>20</v>
      </c>
      <c r="W54">
        <v>43.97</v>
      </c>
      <c r="X54">
        <v>142.56</v>
      </c>
      <c r="Y54">
        <v>0</v>
      </c>
      <c r="Z54">
        <v>0</v>
      </c>
      <c r="AA54">
        <v>41.01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19.5</v>
      </c>
      <c r="AH54">
        <v>0</v>
      </c>
      <c r="AI54">
        <v>0</v>
      </c>
      <c r="AJ54">
        <v>0</v>
      </c>
      <c r="AK54">
        <v>24.76</v>
      </c>
      <c r="AL54">
        <v>53.61</v>
      </c>
      <c r="AM54">
        <v>15.89</v>
      </c>
      <c r="AN54">
        <v>0.68</v>
      </c>
      <c r="AO54">
        <v>0</v>
      </c>
      <c r="AP54">
        <v>5.54</v>
      </c>
      <c r="AQ54">
        <v>0</v>
      </c>
      <c r="AR54">
        <v>31.84</v>
      </c>
      <c r="AS54">
        <v>23.27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1643.9699999999998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265.32</v>
      </c>
      <c r="L55">
        <v>230.97</v>
      </c>
      <c r="M55">
        <v>88.44</v>
      </c>
      <c r="N55">
        <v>114.16</v>
      </c>
      <c r="O55">
        <v>59.75</v>
      </c>
      <c r="P55">
        <v>134.28</v>
      </c>
      <c r="Q55">
        <v>12.64</v>
      </c>
      <c r="R55">
        <v>27.66</v>
      </c>
      <c r="S55">
        <v>17.34</v>
      </c>
      <c r="T55">
        <v>0</v>
      </c>
      <c r="U55">
        <v>227.11</v>
      </c>
      <c r="V55">
        <v>17.239999999999998</v>
      </c>
      <c r="W55">
        <v>37.92</v>
      </c>
      <c r="X55">
        <v>125.81</v>
      </c>
      <c r="Y55">
        <v>0</v>
      </c>
      <c r="Z55">
        <v>0</v>
      </c>
      <c r="AA55">
        <v>41.01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19.5</v>
      </c>
      <c r="AH55">
        <v>0</v>
      </c>
      <c r="AI55">
        <v>0</v>
      </c>
      <c r="AJ55">
        <v>0</v>
      </c>
      <c r="AK55">
        <v>24.76</v>
      </c>
      <c r="AL55">
        <v>53.61</v>
      </c>
      <c r="AM55">
        <v>15.89</v>
      </c>
      <c r="AN55">
        <v>0.68</v>
      </c>
      <c r="AO55">
        <v>0</v>
      </c>
      <c r="AP55">
        <v>0</v>
      </c>
      <c r="AQ55">
        <v>0</v>
      </c>
      <c r="AR55">
        <v>31.84</v>
      </c>
      <c r="AS55">
        <v>23.27</v>
      </c>
      <c r="AT55">
        <v>18.61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1596.34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265.32</v>
      </c>
      <c r="L56">
        <v>230.97</v>
      </c>
      <c r="M56">
        <v>88.44</v>
      </c>
      <c r="N56">
        <v>114.16</v>
      </c>
      <c r="O56">
        <v>59.75</v>
      </c>
      <c r="P56">
        <v>134.28</v>
      </c>
      <c r="Q56">
        <v>12.64</v>
      </c>
      <c r="R56">
        <v>27.66</v>
      </c>
      <c r="S56">
        <v>17.34</v>
      </c>
      <c r="T56">
        <v>0</v>
      </c>
      <c r="U56">
        <v>227.11</v>
      </c>
      <c r="V56">
        <v>17.239999999999998</v>
      </c>
      <c r="W56">
        <v>37.92</v>
      </c>
      <c r="X56">
        <v>121.89</v>
      </c>
      <c r="Y56">
        <v>0</v>
      </c>
      <c r="Z56">
        <v>0</v>
      </c>
      <c r="AA56">
        <v>41.01</v>
      </c>
      <c r="AB56">
        <v>11.54</v>
      </c>
      <c r="AC56">
        <v>0</v>
      </c>
      <c r="AD56">
        <v>0</v>
      </c>
      <c r="AE56">
        <v>0</v>
      </c>
      <c r="AF56">
        <v>8.5299999999999994</v>
      </c>
      <c r="AG56">
        <v>19.5</v>
      </c>
      <c r="AH56">
        <v>0</v>
      </c>
      <c r="AI56">
        <v>0</v>
      </c>
      <c r="AJ56">
        <v>0</v>
      </c>
      <c r="AK56">
        <v>24.76</v>
      </c>
      <c r="AL56">
        <v>53.61</v>
      </c>
      <c r="AM56">
        <v>15.89</v>
      </c>
      <c r="AN56">
        <v>0.68</v>
      </c>
      <c r="AO56">
        <v>0</v>
      </c>
      <c r="AP56">
        <v>0</v>
      </c>
      <c r="AQ56">
        <v>0</v>
      </c>
      <c r="AR56">
        <v>31.84</v>
      </c>
      <c r="AS56">
        <v>23.27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1604.5800000000002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265.32</v>
      </c>
      <c r="L57">
        <v>230.97</v>
      </c>
      <c r="M57">
        <v>88.44</v>
      </c>
      <c r="N57">
        <v>114.16</v>
      </c>
      <c r="O57">
        <v>59.75</v>
      </c>
      <c r="P57">
        <v>134.28</v>
      </c>
      <c r="Q57">
        <v>12.64</v>
      </c>
      <c r="R57">
        <v>27.66</v>
      </c>
      <c r="S57">
        <v>17.34</v>
      </c>
      <c r="T57">
        <v>0</v>
      </c>
      <c r="U57">
        <v>227.11</v>
      </c>
      <c r="V57">
        <v>17.239999999999998</v>
      </c>
      <c r="W57">
        <v>37.92</v>
      </c>
      <c r="X57">
        <v>121.89</v>
      </c>
      <c r="Y57">
        <v>0</v>
      </c>
      <c r="Z57">
        <v>0</v>
      </c>
      <c r="AA57">
        <v>41.01</v>
      </c>
      <c r="AB57">
        <v>11.54</v>
      </c>
      <c r="AC57">
        <v>0</v>
      </c>
      <c r="AD57">
        <v>8.7899999999999991</v>
      </c>
      <c r="AE57">
        <v>0</v>
      </c>
      <c r="AF57">
        <v>8.5299999999999994</v>
      </c>
      <c r="AG57">
        <v>19.5</v>
      </c>
      <c r="AH57">
        <v>0</v>
      </c>
      <c r="AI57">
        <v>0</v>
      </c>
      <c r="AJ57">
        <v>0</v>
      </c>
      <c r="AK57">
        <v>24.76</v>
      </c>
      <c r="AL57">
        <v>53.61</v>
      </c>
      <c r="AM57">
        <v>15.89</v>
      </c>
      <c r="AN57">
        <v>0.68</v>
      </c>
      <c r="AO57">
        <v>0</v>
      </c>
      <c r="AP57">
        <v>0</v>
      </c>
      <c r="AQ57">
        <v>0</v>
      </c>
      <c r="AR57">
        <v>31.84</v>
      </c>
      <c r="AS57">
        <v>23.27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1613.3700000000001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265.32</v>
      </c>
      <c r="L58">
        <v>230.97</v>
      </c>
      <c r="M58">
        <v>88.44</v>
      </c>
      <c r="N58">
        <v>114.16</v>
      </c>
      <c r="O58">
        <v>59.75</v>
      </c>
      <c r="P58">
        <v>134.28</v>
      </c>
      <c r="Q58">
        <v>12.64</v>
      </c>
      <c r="R58">
        <v>27.66</v>
      </c>
      <c r="S58">
        <v>17.34</v>
      </c>
      <c r="T58">
        <v>0</v>
      </c>
      <c r="U58">
        <v>227.11</v>
      </c>
      <c r="V58">
        <v>17.239999999999998</v>
      </c>
      <c r="W58">
        <v>37.92</v>
      </c>
      <c r="X58">
        <v>121.89</v>
      </c>
      <c r="Y58">
        <v>0</v>
      </c>
      <c r="Z58">
        <v>0</v>
      </c>
      <c r="AA58">
        <v>41.01</v>
      </c>
      <c r="AB58">
        <v>11.54</v>
      </c>
      <c r="AC58">
        <v>0</v>
      </c>
      <c r="AD58">
        <v>8.7899999999999991</v>
      </c>
      <c r="AE58">
        <v>0</v>
      </c>
      <c r="AF58">
        <v>8.5299999999999994</v>
      </c>
      <c r="AG58">
        <v>19.5</v>
      </c>
      <c r="AH58">
        <v>0</v>
      </c>
      <c r="AI58">
        <v>0</v>
      </c>
      <c r="AJ58">
        <v>0</v>
      </c>
      <c r="AK58">
        <v>24.76</v>
      </c>
      <c r="AL58">
        <v>53.61</v>
      </c>
      <c r="AM58">
        <v>15.89</v>
      </c>
      <c r="AN58">
        <v>0.68</v>
      </c>
      <c r="AO58">
        <v>0</v>
      </c>
      <c r="AP58">
        <v>0</v>
      </c>
      <c r="AQ58">
        <v>0</v>
      </c>
      <c r="AR58">
        <v>31.84</v>
      </c>
      <c r="AS58">
        <v>23.27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1613.3700000000001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265.32</v>
      </c>
      <c r="L59">
        <v>227.83</v>
      </c>
      <c r="M59">
        <v>88.44</v>
      </c>
      <c r="N59">
        <v>114.16</v>
      </c>
      <c r="O59">
        <v>59.75</v>
      </c>
      <c r="P59">
        <v>134.28</v>
      </c>
      <c r="Q59">
        <v>12.64</v>
      </c>
      <c r="R59">
        <v>27.66</v>
      </c>
      <c r="S59">
        <v>17.34</v>
      </c>
      <c r="T59">
        <v>0</v>
      </c>
      <c r="U59">
        <v>234.91</v>
      </c>
      <c r="V59">
        <v>17.239999999999998</v>
      </c>
      <c r="W59">
        <v>37.92</v>
      </c>
      <c r="X59">
        <v>140.83000000000001</v>
      </c>
      <c r="Y59">
        <v>0</v>
      </c>
      <c r="Z59">
        <v>0</v>
      </c>
      <c r="AA59">
        <v>41.01</v>
      </c>
      <c r="AB59">
        <v>11.54</v>
      </c>
      <c r="AC59">
        <v>9.31</v>
      </c>
      <c r="AD59">
        <v>8.7899999999999991</v>
      </c>
      <c r="AE59">
        <v>0</v>
      </c>
      <c r="AF59">
        <v>8.5299999999999994</v>
      </c>
      <c r="AG59">
        <v>19.5</v>
      </c>
      <c r="AH59">
        <v>0</v>
      </c>
      <c r="AI59">
        <v>0</v>
      </c>
      <c r="AJ59">
        <v>0</v>
      </c>
      <c r="AK59">
        <v>24.76</v>
      </c>
      <c r="AL59">
        <v>53.61</v>
      </c>
      <c r="AM59">
        <v>15.89</v>
      </c>
      <c r="AN59">
        <v>0.68</v>
      </c>
      <c r="AO59">
        <v>0</v>
      </c>
      <c r="AP59">
        <v>0</v>
      </c>
      <c r="AQ59">
        <v>11.93</v>
      </c>
      <c r="AR59">
        <v>31.84</v>
      </c>
      <c r="AS59">
        <v>23.27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1658.2099999999998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265.32</v>
      </c>
      <c r="L60">
        <v>227.83</v>
      </c>
      <c r="M60">
        <v>88.44</v>
      </c>
      <c r="N60">
        <v>114.16</v>
      </c>
      <c r="O60">
        <v>59.75</v>
      </c>
      <c r="P60">
        <v>134.28</v>
      </c>
      <c r="Q60">
        <v>10.53</v>
      </c>
      <c r="R60">
        <v>22.34</v>
      </c>
      <c r="S60">
        <v>13.91</v>
      </c>
      <c r="T60">
        <v>0</v>
      </c>
      <c r="U60">
        <v>245.73</v>
      </c>
      <c r="V60">
        <v>17.239999999999998</v>
      </c>
      <c r="W60">
        <v>37.92</v>
      </c>
      <c r="X60">
        <v>142.56</v>
      </c>
      <c r="Y60">
        <v>0</v>
      </c>
      <c r="Z60">
        <v>0</v>
      </c>
      <c r="AA60">
        <v>41.01</v>
      </c>
      <c r="AB60">
        <v>11.54</v>
      </c>
      <c r="AC60">
        <v>18.600000000000001</v>
      </c>
      <c r="AD60">
        <v>8.7899999999999991</v>
      </c>
      <c r="AE60">
        <v>0</v>
      </c>
      <c r="AF60">
        <v>8.5299999999999994</v>
      </c>
      <c r="AG60">
        <v>19.5</v>
      </c>
      <c r="AH60">
        <v>0</v>
      </c>
      <c r="AI60">
        <v>0</v>
      </c>
      <c r="AJ60">
        <v>0</v>
      </c>
      <c r="AK60">
        <v>24.76</v>
      </c>
      <c r="AL60">
        <v>53.61</v>
      </c>
      <c r="AM60">
        <v>15.89</v>
      </c>
      <c r="AN60">
        <v>0.68</v>
      </c>
      <c r="AO60">
        <v>0</v>
      </c>
      <c r="AP60">
        <v>0</v>
      </c>
      <c r="AQ60">
        <v>11.93</v>
      </c>
      <c r="AR60">
        <v>31.84</v>
      </c>
      <c r="AS60">
        <v>23.27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1669.1899999999996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265.32</v>
      </c>
      <c r="L61">
        <v>227.83</v>
      </c>
      <c r="M61">
        <v>88.44</v>
      </c>
      <c r="N61">
        <v>114.16</v>
      </c>
      <c r="O61">
        <v>59.75</v>
      </c>
      <c r="P61">
        <v>134.28</v>
      </c>
      <c r="Q61">
        <v>10.53</v>
      </c>
      <c r="R61">
        <v>22.34</v>
      </c>
      <c r="S61">
        <v>13.91</v>
      </c>
      <c r="T61">
        <v>0</v>
      </c>
      <c r="U61">
        <v>256.54000000000002</v>
      </c>
      <c r="V61">
        <v>17.239999999999998</v>
      </c>
      <c r="W61">
        <v>43.97</v>
      </c>
      <c r="X61">
        <v>142.56</v>
      </c>
      <c r="Y61">
        <v>0</v>
      </c>
      <c r="Z61">
        <v>0</v>
      </c>
      <c r="AA61">
        <v>41.01</v>
      </c>
      <c r="AB61">
        <v>11.54</v>
      </c>
      <c r="AC61">
        <v>18.600000000000001</v>
      </c>
      <c r="AD61">
        <v>8.7899999999999991</v>
      </c>
      <c r="AE61">
        <v>0</v>
      </c>
      <c r="AF61">
        <v>8.5299999999999994</v>
      </c>
      <c r="AG61">
        <v>19.5</v>
      </c>
      <c r="AH61">
        <v>0</v>
      </c>
      <c r="AI61">
        <v>0</v>
      </c>
      <c r="AJ61">
        <v>0</v>
      </c>
      <c r="AK61">
        <v>24.76</v>
      </c>
      <c r="AL61">
        <v>53.61</v>
      </c>
      <c r="AM61">
        <v>15.89</v>
      </c>
      <c r="AN61">
        <v>0.68</v>
      </c>
      <c r="AO61">
        <v>0</v>
      </c>
      <c r="AP61">
        <v>0</v>
      </c>
      <c r="AQ61">
        <v>23.87</v>
      </c>
      <c r="AR61">
        <v>31.84</v>
      </c>
      <c r="AS61">
        <v>23.27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1697.9899999999996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332.61</v>
      </c>
      <c r="L62">
        <v>227.83</v>
      </c>
      <c r="M62">
        <v>88.44</v>
      </c>
      <c r="N62">
        <v>114.16</v>
      </c>
      <c r="O62">
        <v>59.75</v>
      </c>
      <c r="P62">
        <v>134.28</v>
      </c>
      <c r="Q62">
        <v>10.53</v>
      </c>
      <c r="R62">
        <v>22.34</v>
      </c>
      <c r="S62">
        <v>13.91</v>
      </c>
      <c r="T62">
        <v>0</v>
      </c>
      <c r="U62">
        <v>267.36</v>
      </c>
      <c r="V62">
        <v>17.239999999999998</v>
      </c>
      <c r="W62">
        <v>43.97</v>
      </c>
      <c r="X62">
        <v>142.56</v>
      </c>
      <c r="Y62">
        <v>0</v>
      </c>
      <c r="Z62">
        <v>0</v>
      </c>
      <c r="AA62">
        <v>41.01</v>
      </c>
      <c r="AB62">
        <v>11.54</v>
      </c>
      <c r="AC62">
        <v>18.600000000000001</v>
      </c>
      <c r="AD62">
        <v>8.7899999999999991</v>
      </c>
      <c r="AE62">
        <v>0</v>
      </c>
      <c r="AF62">
        <v>8.5299999999999994</v>
      </c>
      <c r="AG62">
        <v>19.5</v>
      </c>
      <c r="AH62">
        <v>0</v>
      </c>
      <c r="AI62">
        <v>0</v>
      </c>
      <c r="AJ62">
        <v>0</v>
      </c>
      <c r="AK62">
        <v>24.76</v>
      </c>
      <c r="AL62">
        <v>53.61</v>
      </c>
      <c r="AM62">
        <v>15.89</v>
      </c>
      <c r="AN62">
        <v>0.68</v>
      </c>
      <c r="AO62">
        <v>0</v>
      </c>
      <c r="AP62">
        <v>0</v>
      </c>
      <c r="AQ62">
        <v>23.87</v>
      </c>
      <c r="AR62">
        <v>31.84</v>
      </c>
      <c r="AS62">
        <v>23.27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1776.0999999999997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361.45</v>
      </c>
      <c r="L63">
        <v>227.83</v>
      </c>
      <c r="M63">
        <v>88.44</v>
      </c>
      <c r="N63">
        <v>114.16</v>
      </c>
      <c r="O63">
        <v>59.75</v>
      </c>
      <c r="P63">
        <v>134.28</v>
      </c>
      <c r="Q63">
        <v>10.53</v>
      </c>
      <c r="R63">
        <v>22.34</v>
      </c>
      <c r="S63">
        <v>13.91</v>
      </c>
      <c r="T63">
        <v>0</v>
      </c>
      <c r="U63">
        <v>278.17</v>
      </c>
      <c r="V63">
        <v>20</v>
      </c>
      <c r="W63">
        <v>43.97</v>
      </c>
      <c r="X63">
        <v>142.56</v>
      </c>
      <c r="Y63">
        <v>0</v>
      </c>
      <c r="Z63">
        <v>0</v>
      </c>
      <c r="AA63">
        <v>41.01</v>
      </c>
      <c r="AB63">
        <v>25.32</v>
      </c>
      <c r="AC63">
        <v>18.600000000000001</v>
      </c>
      <c r="AD63">
        <v>8.7899999999999991</v>
      </c>
      <c r="AE63">
        <v>0</v>
      </c>
      <c r="AF63">
        <v>8.5299999999999994</v>
      </c>
      <c r="AG63">
        <v>19.5</v>
      </c>
      <c r="AH63">
        <v>0</v>
      </c>
      <c r="AI63">
        <v>0</v>
      </c>
      <c r="AJ63">
        <v>0</v>
      </c>
      <c r="AK63">
        <v>24.76</v>
      </c>
      <c r="AL63">
        <v>53.61</v>
      </c>
      <c r="AM63">
        <v>15.89</v>
      </c>
      <c r="AN63">
        <v>0.68</v>
      </c>
      <c r="AO63">
        <v>0</v>
      </c>
      <c r="AP63">
        <v>0</v>
      </c>
      <c r="AQ63">
        <v>23.87</v>
      </c>
      <c r="AR63">
        <v>27.6</v>
      </c>
      <c r="AS63">
        <v>25.86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1830.6399999999996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361.45</v>
      </c>
      <c r="L64">
        <v>227.83</v>
      </c>
      <c r="M64">
        <v>88.44</v>
      </c>
      <c r="N64">
        <v>114.16</v>
      </c>
      <c r="O64">
        <v>59.75</v>
      </c>
      <c r="P64">
        <v>134.28</v>
      </c>
      <c r="Q64">
        <v>10.53</v>
      </c>
      <c r="R64">
        <v>22.34</v>
      </c>
      <c r="S64">
        <v>13.91</v>
      </c>
      <c r="T64">
        <v>0</v>
      </c>
      <c r="U64">
        <v>288.99</v>
      </c>
      <c r="V64">
        <v>20</v>
      </c>
      <c r="W64">
        <v>43.97</v>
      </c>
      <c r="X64">
        <v>142.56</v>
      </c>
      <c r="Y64">
        <v>0</v>
      </c>
      <c r="Z64">
        <v>0</v>
      </c>
      <c r="AA64">
        <v>41.01</v>
      </c>
      <c r="AB64">
        <v>37.979999999999997</v>
      </c>
      <c r="AC64">
        <v>18.600000000000001</v>
      </c>
      <c r="AD64">
        <v>8.7899999999999991</v>
      </c>
      <c r="AE64">
        <v>0</v>
      </c>
      <c r="AF64">
        <v>8.5299999999999994</v>
      </c>
      <c r="AG64">
        <v>19.5</v>
      </c>
      <c r="AH64">
        <v>0</v>
      </c>
      <c r="AI64">
        <v>0</v>
      </c>
      <c r="AJ64">
        <v>0</v>
      </c>
      <c r="AK64">
        <v>24.76</v>
      </c>
      <c r="AL64">
        <v>53.61</v>
      </c>
      <c r="AM64">
        <v>15.89</v>
      </c>
      <c r="AN64">
        <v>0.68</v>
      </c>
      <c r="AO64">
        <v>0</v>
      </c>
      <c r="AP64">
        <v>0</v>
      </c>
      <c r="AQ64">
        <v>23.87</v>
      </c>
      <c r="AR64">
        <v>27.6</v>
      </c>
      <c r="AS64">
        <v>25.86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1854.1199999999997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361.45</v>
      </c>
      <c r="L65">
        <v>227.83</v>
      </c>
      <c r="M65">
        <v>88.44</v>
      </c>
      <c r="N65">
        <v>114.16</v>
      </c>
      <c r="O65">
        <v>59.75</v>
      </c>
      <c r="P65">
        <v>134.28</v>
      </c>
      <c r="Q65">
        <v>10.7</v>
      </c>
      <c r="R65">
        <v>24.99</v>
      </c>
      <c r="S65">
        <v>15.48</v>
      </c>
      <c r="T65">
        <v>0</v>
      </c>
      <c r="U65">
        <v>299.8</v>
      </c>
      <c r="V65">
        <v>20</v>
      </c>
      <c r="W65">
        <v>43.97</v>
      </c>
      <c r="X65">
        <v>142.56</v>
      </c>
      <c r="Y65">
        <v>0</v>
      </c>
      <c r="Z65">
        <v>0</v>
      </c>
      <c r="AA65">
        <v>41.01</v>
      </c>
      <c r="AB65">
        <v>37.979999999999997</v>
      </c>
      <c r="AC65">
        <v>18.600000000000001</v>
      </c>
      <c r="AD65">
        <v>8.7899999999999991</v>
      </c>
      <c r="AE65">
        <v>0</v>
      </c>
      <c r="AF65">
        <v>8.5299999999999994</v>
      </c>
      <c r="AG65">
        <v>19.5</v>
      </c>
      <c r="AH65">
        <v>0</v>
      </c>
      <c r="AI65">
        <v>0</v>
      </c>
      <c r="AJ65">
        <v>0</v>
      </c>
      <c r="AK65">
        <v>24.76</v>
      </c>
      <c r="AL65">
        <v>53.61</v>
      </c>
      <c r="AM65">
        <v>15.89</v>
      </c>
      <c r="AN65">
        <v>0.68</v>
      </c>
      <c r="AO65">
        <v>0</v>
      </c>
      <c r="AP65">
        <v>0</v>
      </c>
      <c r="AQ65">
        <v>23.87</v>
      </c>
      <c r="AR65">
        <v>27.6</v>
      </c>
      <c r="AS65">
        <v>25.86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1869.3199999999995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361.45</v>
      </c>
      <c r="L66">
        <v>227.83</v>
      </c>
      <c r="M66">
        <v>88.44</v>
      </c>
      <c r="N66">
        <v>114.16</v>
      </c>
      <c r="O66">
        <v>59.75</v>
      </c>
      <c r="P66">
        <v>134.28</v>
      </c>
      <c r="Q66">
        <v>10.7</v>
      </c>
      <c r="R66">
        <v>24.99</v>
      </c>
      <c r="S66">
        <v>15.48</v>
      </c>
      <c r="T66">
        <v>0</v>
      </c>
      <c r="U66">
        <v>310.62</v>
      </c>
      <c r="V66">
        <v>20</v>
      </c>
      <c r="W66">
        <v>43.97</v>
      </c>
      <c r="X66">
        <v>142.56</v>
      </c>
      <c r="Y66">
        <v>0</v>
      </c>
      <c r="Z66">
        <v>0</v>
      </c>
      <c r="AA66">
        <v>41.01</v>
      </c>
      <c r="AB66">
        <v>37.979999999999997</v>
      </c>
      <c r="AC66">
        <v>18.600000000000001</v>
      </c>
      <c r="AD66">
        <v>8.7899999999999991</v>
      </c>
      <c r="AE66">
        <v>0</v>
      </c>
      <c r="AF66">
        <v>8.5299999999999994</v>
      </c>
      <c r="AG66">
        <v>19.5</v>
      </c>
      <c r="AH66">
        <v>0</v>
      </c>
      <c r="AI66">
        <v>3.06</v>
      </c>
      <c r="AJ66">
        <v>0</v>
      </c>
      <c r="AK66">
        <v>24.76</v>
      </c>
      <c r="AL66">
        <v>53.61</v>
      </c>
      <c r="AM66">
        <v>15.89</v>
      </c>
      <c r="AN66">
        <v>0.68</v>
      </c>
      <c r="AO66">
        <v>0</v>
      </c>
      <c r="AP66">
        <v>0</v>
      </c>
      <c r="AQ66">
        <v>23.87</v>
      </c>
      <c r="AR66">
        <v>27.6</v>
      </c>
      <c r="AS66">
        <v>25.86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1883.1999999999994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361.45</v>
      </c>
      <c r="L67">
        <v>227.83</v>
      </c>
      <c r="M67">
        <v>88.44</v>
      </c>
      <c r="N67">
        <v>114.16</v>
      </c>
      <c r="O67">
        <v>59.75</v>
      </c>
      <c r="P67">
        <v>134.28</v>
      </c>
      <c r="Q67">
        <v>10.7</v>
      </c>
      <c r="R67">
        <v>24.99</v>
      </c>
      <c r="S67">
        <v>15.48</v>
      </c>
      <c r="T67">
        <v>0</v>
      </c>
      <c r="U67">
        <v>321.43</v>
      </c>
      <c r="V67">
        <v>16.75</v>
      </c>
      <c r="W67">
        <v>37.270000000000003</v>
      </c>
      <c r="X67">
        <v>121.89</v>
      </c>
      <c r="Y67">
        <v>0</v>
      </c>
      <c r="Z67">
        <v>0</v>
      </c>
      <c r="AA67">
        <v>41.01</v>
      </c>
      <c r="AB67">
        <v>37.979999999999997</v>
      </c>
      <c r="AC67">
        <v>18.600000000000001</v>
      </c>
      <c r="AD67">
        <v>8.7899999999999991</v>
      </c>
      <c r="AE67">
        <v>0</v>
      </c>
      <c r="AF67">
        <v>8.5299999999999994</v>
      </c>
      <c r="AG67">
        <v>19.5</v>
      </c>
      <c r="AH67">
        <v>0</v>
      </c>
      <c r="AI67">
        <v>15.9</v>
      </c>
      <c r="AJ67">
        <v>0</v>
      </c>
      <c r="AK67">
        <v>24.76</v>
      </c>
      <c r="AL67">
        <v>53.61</v>
      </c>
      <c r="AM67">
        <v>15.89</v>
      </c>
      <c r="AN67">
        <v>0.68</v>
      </c>
      <c r="AO67">
        <v>0</v>
      </c>
      <c r="AP67">
        <v>0</v>
      </c>
      <c r="AQ67">
        <v>35.07</v>
      </c>
      <c r="AR67">
        <v>31.84</v>
      </c>
      <c r="AS67">
        <v>25.86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1891.6699999999998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346.38</v>
      </c>
      <c r="L68">
        <v>287.43</v>
      </c>
      <c r="M68">
        <v>88.44</v>
      </c>
      <c r="N68">
        <v>114.16</v>
      </c>
      <c r="O68">
        <v>59.75</v>
      </c>
      <c r="P68">
        <v>134.28</v>
      </c>
      <c r="Q68">
        <v>10.7</v>
      </c>
      <c r="R68">
        <v>24.99</v>
      </c>
      <c r="S68">
        <v>15.48</v>
      </c>
      <c r="T68">
        <v>0</v>
      </c>
      <c r="U68">
        <v>332.24</v>
      </c>
      <c r="V68">
        <v>16.75</v>
      </c>
      <c r="W68">
        <v>37.270000000000003</v>
      </c>
      <c r="X68">
        <v>121.89</v>
      </c>
      <c r="Y68">
        <v>0</v>
      </c>
      <c r="Z68">
        <v>0</v>
      </c>
      <c r="AA68">
        <v>41.01</v>
      </c>
      <c r="AB68">
        <v>37.979999999999997</v>
      </c>
      <c r="AC68">
        <v>18.600000000000001</v>
      </c>
      <c r="AD68">
        <v>8.7899999999999991</v>
      </c>
      <c r="AE68">
        <v>0</v>
      </c>
      <c r="AF68">
        <v>8.5299999999999994</v>
      </c>
      <c r="AG68">
        <v>19.5</v>
      </c>
      <c r="AH68">
        <v>0</v>
      </c>
      <c r="AI68">
        <v>15.9</v>
      </c>
      <c r="AJ68">
        <v>0</v>
      </c>
      <c r="AK68">
        <v>24.76</v>
      </c>
      <c r="AL68">
        <v>53.61</v>
      </c>
      <c r="AM68">
        <v>15.89</v>
      </c>
      <c r="AN68">
        <v>0.68</v>
      </c>
      <c r="AO68">
        <v>0</v>
      </c>
      <c r="AP68">
        <v>0</v>
      </c>
      <c r="AQ68">
        <v>35.07</v>
      </c>
      <c r="AR68">
        <v>31.84</v>
      </c>
      <c r="AS68">
        <v>25.86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1947.01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384.42</v>
      </c>
      <c r="L69">
        <v>348.1</v>
      </c>
      <c r="M69">
        <v>88.44</v>
      </c>
      <c r="N69">
        <v>114.16</v>
      </c>
      <c r="O69">
        <v>59.75</v>
      </c>
      <c r="P69">
        <v>134.28</v>
      </c>
      <c r="Q69">
        <v>15.23</v>
      </c>
      <c r="R69">
        <v>33.07</v>
      </c>
      <c r="S69">
        <v>20.72</v>
      </c>
      <c r="T69">
        <v>0</v>
      </c>
      <c r="U69">
        <v>335.25</v>
      </c>
      <c r="V69">
        <v>16.75</v>
      </c>
      <c r="W69">
        <v>37.270000000000003</v>
      </c>
      <c r="X69">
        <v>121.89</v>
      </c>
      <c r="Y69">
        <v>0</v>
      </c>
      <c r="Z69">
        <v>0</v>
      </c>
      <c r="AA69">
        <v>41.01</v>
      </c>
      <c r="AB69">
        <v>37.979999999999997</v>
      </c>
      <c r="AC69">
        <v>18.600000000000001</v>
      </c>
      <c r="AD69">
        <v>8.7899999999999991</v>
      </c>
      <c r="AE69">
        <v>0</v>
      </c>
      <c r="AF69">
        <v>8.5299999999999994</v>
      </c>
      <c r="AG69">
        <v>19.5</v>
      </c>
      <c r="AH69">
        <v>18.21</v>
      </c>
      <c r="AI69">
        <v>15.9</v>
      </c>
      <c r="AJ69">
        <v>0</v>
      </c>
      <c r="AK69">
        <v>24.76</v>
      </c>
      <c r="AL69">
        <v>53.61</v>
      </c>
      <c r="AM69">
        <v>15.89</v>
      </c>
      <c r="AN69">
        <v>0.7</v>
      </c>
      <c r="AO69">
        <v>0</v>
      </c>
      <c r="AP69">
        <v>0</v>
      </c>
      <c r="AQ69">
        <v>35.07</v>
      </c>
      <c r="AR69">
        <v>33.96</v>
      </c>
      <c r="AS69">
        <v>27.03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2088.1000000000004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364.54</v>
      </c>
      <c r="L70">
        <v>395.02</v>
      </c>
      <c r="M70">
        <v>88.44</v>
      </c>
      <c r="N70">
        <v>114.16</v>
      </c>
      <c r="O70">
        <v>59.75</v>
      </c>
      <c r="P70">
        <v>134.28</v>
      </c>
      <c r="Q70">
        <v>15.23</v>
      </c>
      <c r="R70">
        <v>33.07</v>
      </c>
      <c r="S70">
        <v>20.72</v>
      </c>
      <c r="T70">
        <v>0</v>
      </c>
      <c r="U70">
        <v>343.06</v>
      </c>
      <c r="V70">
        <v>16.75</v>
      </c>
      <c r="W70">
        <v>37.270000000000003</v>
      </c>
      <c r="X70">
        <v>121.89</v>
      </c>
      <c r="Y70">
        <v>0</v>
      </c>
      <c r="Z70">
        <v>0</v>
      </c>
      <c r="AA70">
        <v>41.01</v>
      </c>
      <c r="AB70">
        <v>37.979999999999997</v>
      </c>
      <c r="AC70">
        <v>18.600000000000001</v>
      </c>
      <c r="AD70">
        <v>15.24</v>
      </c>
      <c r="AE70">
        <v>0</v>
      </c>
      <c r="AF70">
        <v>8.5299999999999994</v>
      </c>
      <c r="AG70">
        <v>19.5</v>
      </c>
      <c r="AH70">
        <v>40.06</v>
      </c>
      <c r="AI70">
        <v>3.43</v>
      </c>
      <c r="AJ70">
        <v>0</v>
      </c>
      <c r="AK70">
        <v>24.76</v>
      </c>
      <c r="AL70">
        <v>53.61</v>
      </c>
      <c r="AM70">
        <v>15.89</v>
      </c>
      <c r="AN70">
        <v>0.7</v>
      </c>
      <c r="AO70">
        <v>0</v>
      </c>
      <c r="AP70">
        <v>0</v>
      </c>
      <c r="AQ70">
        <v>35.07</v>
      </c>
      <c r="AR70">
        <v>33.96</v>
      </c>
      <c r="AS70">
        <v>27.03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2138.7800000000002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371.96</v>
      </c>
      <c r="L71">
        <v>395</v>
      </c>
      <c r="M71">
        <v>88.44</v>
      </c>
      <c r="N71">
        <v>114.16</v>
      </c>
      <c r="O71">
        <v>59.75</v>
      </c>
      <c r="P71">
        <v>134.28</v>
      </c>
      <c r="Q71">
        <v>15.29</v>
      </c>
      <c r="R71">
        <v>33.28</v>
      </c>
      <c r="S71">
        <v>20.85</v>
      </c>
      <c r="T71">
        <v>0</v>
      </c>
      <c r="U71">
        <v>353.87</v>
      </c>
      <c r="V71">
        <v>16.75</v>
      </c>
      <c r="W71">
        <v>37.270000000000003</v>
      </c>
      <c r="X71">
        <v>121.89</v>
      </c>
      <c r="Y71">
        <v>0</v>
      </c>
      <c r="Z71">
        <v>0</v>
      </c>
      <c r="AA71">
        <v>41.01</v>
      </c>
      <c r="AB71">
        <v>37.979999999999997</v>
      </c>
      <c r="AC71">
        <v>18.600000000000001</v>
      </c>
      <c r="AD71">
        <v>17.59</v>
      </c>
      <c r="AE71">
        <v>15.84</v>
      </c>
      <c r="AF71">
        <v>17.059999999999999</v>
      </c>
      <c r="AG71">
        <v>19.5</v>
      </c>
      <c r="AH71">
        <v>55.8</v>
      </c>
      <c r="AI71">
        <v>3.43</v>
      </c>
      <c r="AJ71">
        <v>0</v>
      </c>
      <c r="AK71">
        <v>24.76</v>
      </c>
      <c r="AL71">
        <v>53.61</v>
      </c>
      <c r="AM71">
        <v>15.89</v>
      </c>
      <c r="AN71">
        <v>0.7</v>
      </c>
      <c r="AO71">
        <v>0</v>
      </c>
      <c r="AP71">
        <v>0</v>
      </c>
      <c r="AQ71">
        <v>35.07</v>
      </c>
      <c r="AR71">
        <v>33.96</v>
      </c>
      <c r="AS71">
        <v>27.03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2199.8499999999995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410.87</v>
      </c>
      <c r="L72">
        <v>395</v>
      </c>
      <c r="M72">
        <v>88.44</v>
      </c>
      <c r="N72">
        <v>114.16</v>
      </c>
      <c r="O72">
        <v>59.75</v>
      </c>
      <c r="P72">
        <v>134.28</v>
      </c>
      <c r="Q72">
        <v>15.29</v>
      </c>
      <c r="R72">
        <v>33.28</v>
      </c>
      <c r="S72">
        <v>20.85</v>
      </c>
      <c r="T72">
        <v>0</v>
      </c>
      <c r="U72">
        <v>364.69</v>
      </c>
      <c r="V72">
        <v>16.75</v>
      </c>
      <c r="W72">
        <v>37.270000000000003</v>
      </c>
      <c r="X72">
        <v>121.89</v>
      </c>
      <c r="Y72">
        <v>0</v>
      </c>
      <c r="Z72">
        <v>0</v>
      </c>
      <c r="AA72">
        <v>41.01</v>
      </c>
      <c r="AB72">
        <v>37.979999999999997</v>
      </c>
      <c r="AC72">
        <v>18.600000000000001</v>
      </c>
      <c r="AD72">
        <v>26.35</v>
      </c>
      <c r="AE72">
        <v>31.68</v>
      </c>
      <c r="AF72">
        <v>25.59</v>
      </c>
      <c r="AG72">
        <v>19.5</v>
      </c>
      <c r="AH72">
        <v>80.11</v>
      </c>
      <c r="AI72">
        <v>3.43</v>
      </c>
      <c r="AJ72">
        <v>0</v>
      </c>
      <c r="AK72">
        <v>24.76</v>
      </c>
      <c r="AL72">
        <v>53.61</v>
      </c>
      <c r="AM72">
        <v>15.89</v>
      </c>
      <c r="AN72">
        <v>0.7</v>
      </c>
      <c r="AO72">
        <v>0</v>
      </c>
      <c r="AP72">
        <v>0</v>
      </c>
      <c r="AQ72">
        <v>46.75</v>
      </c>
      <c r="AR72">
        <v>33.96</v>
      </c>
      <c r="AS72">
        <v>27.03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2318.6999999999998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428.74</v>
      </c>
      <c r="L73">
        <v>394.35</v>
      </c>
      <c r="M73">
        <v>88.44</v>
      </c>
      <c r="N73">
        <v>114.16</v>
      </c>
      <c r="O73">
        <v>59.75</v>
      </c>
      <c r="P73">
        <v>134.28</v>
      </c>
      <c r="Q73">
        <v>15.29</v>
      </c>
      <c r="R73">
        <v>33.28</v>
      </c>
      <c r="S73">
        <v>20.85</v>
      </c>
      <c r="T73">
        <v>0</v>
      </c>
      <c r="U73">
        <v>375.5</v>
      </c>
      <c r="V73">
        <v>16.75</v>
      </c>
      <c r="W73">
        <v>37.270000000000003</v>
      </c>
      <c r="X73">
        <v>121.89</v>
      </c>
      <c r="Y73">
        <v>0</v>
      </c>
      <c r="Z73">
        <v>0</v>
      </c>
      <c r="AA73">
        <v>41.01</v>
      </c>
      <c r="AB73">
        <v>37.979999999999997</v>
      </c>
      <c r="AC73">
        <v>27.94</v>
      </c>
      <c r="AD73">
        <v>26.35</v>
      </c>
      <c r="AE73">
        <v>47.52</v>
      </c>
      <c r="AF73">
        <v>37.54</v>
      </c>
      <c r="AG73">
        <v>19.5</v>
      </c>
      <c r="AH73">
        <v>112.42</v>
      </c>
      <c r="AI73">
        <v>3.43</v>
      </c>
      <c r="AJ73">
        <v>0</v>
      </c>
      <c r="AK73">
        <v>24.76</v>
      </c>
      <c r="AL73">
        <v>53.61</v>
      </c>
      <c r="AM73">
        <v>16.27</v>
      </c>
      <c r="AN73">
        <v>0.7</v>
      </c>
      <c r="AO73">
        <v>0</v>
      </c>
      <c r="AP73">
        <v>0</v>
      </c>
      <c r="AQ73">
        <v>47.97</v>
      </c>
      <c r="AR73">
        <v>33.96</v>
      </c>
      <c r="AS73">
        <v>27.03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2417.77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499.88</v>
      </c>
      <c r="L74">
        <v>394.35</v>
      </c>
      <c r="M74">
        <v>88.44</v>
      </c>
      <c r="N74">
        <v>114.16</v>
      </c>
      <c r="O74">
        <v>59.75</v>
      </c>
      <c r="P74">
        <v>134.28</v>
      </c>
      <c r="Q74">
        <v>15.29</v>
      </c>
      <c r="R74">
        <v>33.28</v>
      </c>
      <c r="S74">
        <v>20.85</v>
      </c>
      <c r="T74">
        <v>0</v>
      </c>
      <c r="U74">
        <v>386.32</v>
      </c>
      <c r="V74">
        <v>19.63</v>
      </c>
      <c r="W74">
        <v>43.04</v>
      </c>
      <c r="X74">
        <v>141.12</v>
      </c>
      <c r="Y74">
        <v>0</v>
      </c>
      <c r="Z74">
        <v>0</v>
      </c>
      <c r="AA74">
        <v>41.01</v>
      </c>
      <c r="AB74">
        <v>37.979999999999997</v>
      </c>
      <c r="AC74">
        <v>27.94</v>
      </c>
      <c r="AD74">
        <v>26.35</v>
      </c>
      <c r="AE74">
        <v>47.52</v>
      </c>
      <c r="AF74">
        <v>37.54</v>
      </c>
      <c r="AG74">
        <v>19.5</v>
      </c>
      <c r="AH74">
        <v>112.42</v>
      </c>
      <c r="AI74">
        <v>3.43</v>
      </c>
      <c r="AJ74">
        <v>0</v>
      </c>
      <c r="AK74">
        <v>24.76</v>
      </c>
      <c r="AL74">
        <v>53.61</v>
      </c>
      <c r="AM74">
        <v>16.27</v>
      </c>
      <c r="AN74">
        <v>0.7</v>
      </c>
      <c r="AO74">
        <v>0</v>
      </c>
      <c r="AP74">
        <v>0</v>
      </c>
      <c r="AQ74">
        <v>47.97</v>
      </c>
      <c r="AR74">
        <v>33.96</v>
      </c>
      <c r="AS74">
        <v>27.03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2527.6099999999997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557.54999999999995</v>
      </c>
      <c r="L75">
        <v>393.72</v>
      </c>
      <c r="M75">
        <v>88.44</v>
      </c>
      <c r="N75">
        <v>114.16</v>
      </c>
      <c r="O75">
        <v>59.75</v>
      </c>
      <c r="P75">
        <v>134.28</v>
      </c>
      <c r="Q75">
        <v>17.18</v>
      </c>
      <c r="R75">
        <v>37.880000000000003</v>
      </c>
      <c r="S75">
        <v>23.63</v>
      </c>
      <c r="T75">
        <v>0</v>
      </c>
      <c r="U75">
        <v>389.33</v>
      </c>
      <c r="V75">
        <v>19.63</v>
      </c>
      <c r="W75">
        <v>43.04</v>
      </c>
      <c r="X75">
        <v>141.12</v>
      </c>
      <c r="Y75">
        <v>0</v>
      </c>
      <c r="Z75">
        <v>0</v>
      </c>
      <c r="AA75">
        <v>41.01</v>
      </c>
      <c r="AB75">
        <v>25.63</v>
      </c>
      <c r="AC75">
        <v>27.94</v>
      </c>
      <c r="AD75">
        <v>26.35</v>
      </c>
      <c r="AE75">
        <v>47.52</v>
      </c>
      <c r="AF75">
        <v>37.54</v>
      </c>
      <c r="AG75">
        <v>19.5</v>
      </c>
      <c r="AH75">
        <v>112.42</v>
      </c>
      <c r="AI75">
        <v>14.68</v>
      </c>
      <c r="AJ75">
        <v>0</v>
      </c>
      <c r="AK75">
        <v>24.76</v>
      </c>
      <c r="AL75">
        <v>53.61</v>
      </c>
      <c r="AM75">
        <v>16.27</v>
      </c>
      <c r="AN75">
        <v>0.7</v>
      </c>
      <c r="AO75">
        <v>0</v>
      </c>
      <c r="AP75">
        <v>0</v>
      </c>
      <c r="AQ75">
        <v>47.97</v>
      </c>
      <c r="AR75">
        <v>33.96</v>
      </c>
      <c r="AS75">
        <v>27.03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2595.8300000000008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583.51</v>
      </c>
      <c r="L76">
        <v>417.83</v>
      </c>
      <c r="M76">
        <v>88.44</v>
      </c>
      <c r="N76">
        <v>114.16</v>
      </c>
      <c r="O76">
        <v>59.75</v>
      </c>
      <c r="P76">
        <v>134.28</v>
      </c>
      <c r="Q76">
        <v>19.079999999999998</v>
      </c>
      <c r="R76">
        <v>40.74</v>
      </c>
      <c r="S76">
        <v>25.28</v>
      </c>
      <c r="T76">
        <v>0</v>
      </c>
      <c r="U76">
        <v>389.33</v>
      </c>
      <c r="V76">
        <v>19.63</v>
      </c>
      <c r="W76">
        <v>43.04</v>
      </c>
      <c r="X76">
        <v>141.12</v>
      </c>
      <c r="Y76">
        <v>0</v>
      </c>
      <c r="Z76">
        <v>0</v>
      </c>
      <c r="AA76">
        <v>41.01</v>
      </c>
      <c r="AB76">
        <v>25.63</v>
      </c>
      <c r="AC76">
        <v>27.94</v>
      </c>
      <c r="AD76">
        <v>26.35</v>
      </c>
      <c r="AE76">
        <v>47.52</v>
      </c>
      <c r="AF76">
        <v>37.54</v>
      </c>
      <c r="AG76">
        <v>19.5</v>
      </c>
      <c r="AH76">
        <v>112.42</v>
      </c>
      <c r="AI76">
        <v>14.68</v>
      </c>
      <c r="AJ76">
        <v>0</v>
      </c>
      <c r="AK76">
        <v>24.76</v>
      </c>
      <c r="AL76">
        <v>53.61</v>
      </c>
      <c r="AM76">
        <v>16.27</v>
      </c>
      <c r="AN76">
        <v>0.7</v>
      </c>
      <c r="AO76">
        <v>0</v>
      </c>
      <c r="AP76">
        <v>0</v>
      </c>
      <c r="AQ76">
        <v>47.97</v>
      </c>
      <c r="AR76">
        <v>33.96</v>
      </c>
      <c r="AS76">
        <v>27.03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2652.3100000000004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644.45000000000005</v>
      </c>
      <c r="L77">
        <v>417.83</v>
      </c>
      <c r="M77">
        <v>88.44</v>
      </c>
      <c r="N77">
        <v>114.16</v>
      </c>
      <c r="O77">
        <v>59.75</v>
      </c>
      <c r="P77">
        <v>134.28</v>
      </c>
      <c r="Q77">
        <v>19.079999999999998</v>
      </c>
      <c r="R77">
        <v>40.74</v>
      </c>
      <c r="S77">
        <v>25.28</v>
      </c>
      <c r="T77">
        <v>0</v>
      </c>
      <c r="U77">
        <v>389.33</v>
      </c>
      <c r="V77">
        <v>19.63</v>
      </c>
      <c r="W77">
        <v>43.04</v>
      </c>
      <c r="X77">
        <v>141.12</v>
      </c>
      <c r="Y77">
        <v>0</v>
      </c>
      <c r="Z77">
        <v>0</v>
      </c>
      <c r="AA77">
        <v>41.01</v>
      </c>
      <c r="AB77">
        <v>25.63</v>
      </c>
      <c r="AC77">
        <v>27.94</v>
      </c>
      <c r="AD77">
        <v>26.35</v>
      </c>
      <c r="AE77">
        <v>47.52</v>
      </c>
      <c r="AF77">
        <v>37.54</v>
      </c>
      <c r="AG77">
        <v>19.5</v>
      </c>
      <c r="AH77">
        <v>112.42</v>
      </c>
      <c r="AI77">
        <v>3.43</v>
      </c>
      <c r="AJ77">
        <v>0</v>
      </c>
      <c r="AK77">
        <v>24.76</v>
      </c>
      <c r="AL77">
        <v>53.61</v>
      </c>
      <c r="AM77">
        <v>16.27</v>
      </c>
      <c r="AN77">
        <v>0.7</v>
      </c>
      <c r="AO77">
        <v>0</v>
      </c>
      <c r="AP77">
        <v>0</v>
      </c>
      <c r="AQ77">
        <v>47.97</v>
      </c>
      <c r="AR77">
        <v>33.96</v>
      </c>
      <c r="AS77">
        <v>27.03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2702.0000000000005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656.03</v>
      </c>
      <c r="L78">
        <v>417.83</v>
      </c>
      <c r="M78">
        <v>88.44</v>
      </c>
      <c r="N78">
        <v>114.16</v>
      </c>
      <c r="O78">
        <v>59.75</v>
      </c>
      <c r="P78">
        <v>134.28</v>
      </c>
      <c r="Q78">
        <v>19.079999999999998</v>
      </c>
      <c r="R78">
        <v>40.74</v>
      </c>
      <c r="S78">
        <v>25.28</v>
      </c>
      <c r="T78">
        <v>0</v>
      </c>
      <c r="U78">
        <v>389.33</v>
      </c>
      <c r="V78">
        <v>19.63</v>
      </c>
      <c r="W78">
        <v>43.04</v>
      </c>
      <c r="X78">
        <v>141.12</v>
      </c>
      <c r="Y78">
        <v>0</v>
      </c>
      <c r="Z78">
        <v>0</v>
      </c>
      <c r="AA78">
        <v>41.01</v>
      </c>
      <c r="AB78">
        <v>25.63</v>
      </c>
      <c r="AC78">
        <v>27.94</v>
      </c>
      <c r="AD78">
        <v>26.35</v>
      </c>
      <c r="AE78">
        <v>47.52</v>
      </c>
      <c r="AF78">
        <v>37.54</v>
      </c>
      <c r="AG78">
        <v>19.5</v>
      </c>
      <c r="AH78">
        <v>80.11</v>
      </c>
      <c r="AI78">
        <v>3.43</v>
      </c>
      <c r="AJ78">
        <v>0</v>
      </c>
      <c r="AK78">
        <v>24.76</v>
      </c>
      <c r="AL78">
        <v>53.61</v>
      </c>
      <c r="AM78">
        <v>16.27</v>
      </c>
      <c r="AN78">
        <v>0.7</v>
      </c>
      <c r="AO78">
        <v>0</v>
      </c>
      <c r="AP78">
        <v>0</v>
      </c>
      <c r="AQ78">
        <v>47.97</v>
      </c>
      <c r="AR78">
        <v>33.96</v>
      </c>
      <c r="AS78">
        <v>27.03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2681.2700000000004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656.03</v>
      </c>
      <c r="L79">
        <v>417.83</v>
      </c>
      <c r="M79">
        <v>88.44</v>
      </c>
      <c r="N79">
        <v>114.16</v>
      </c>
      <c r="O79">
        <v>59.75</v>
      </c>
      <c r="P79">
        <v>134.28</v>
      </c>
      <c r="Q79">
        <v>19.079999999999998</v>
      </c>
      <c r="R79">
        <v>40.74</v>
      </c>
      <c r="S79">
        <v>25.28</v>
      </c>
      <c r="T79">
        <v>0</v>
      </c>
      <c r="U79">
        <v>389.33</v>
      </c>
      <c r="V79">
        <v>19.63</v>
      </c>
      <c r="W79">
        <v>43.04</v>
      </c>
      <c r="X79">
        <v>141.12</v>
      </c>
      <c r="Y79">
        <v>0</v>
      </c>
      <c r="Z79">
        <v>0</v>
      </c>
      <c r="AA79">
        <v>41.01</v>
      </c>
      <c r="AB79">
        <v>25.32</v>
      </c>
      <c r="AC79">
        <v>9.31</v>
      </c>
      <c r="AD79">
        <v>26.35</v>
      </c>
      <c r="AE79">
        <v>31.68</v>
      </c>
      <c r="AF79">
        <v>17.059999999999999</v>
      </c>
      <c r="AG79">
        <v>19.5</v>
      </c>
      <c r="AH79">
        <v>55.8</v>
      </c>
      <c r="AI79">
        <v>6.12</v>
      </c>
      <c r="AJ79">
        <v>0</v>
      </c>
      <c r="AK79">
        <v>24.76</v>
      </c>
      <c r="AL79">
        <v>53.61</v>
      </c>
      <c r="AM79">
        <v>15.89</v>
      </c>
      <c r="AN79">
        <v>0.7</v>
      </c>
      <c r="AO79">
        <v>0</v>
      </c>
      <c r="AP79">
        <v>0</v>
      </c>
      <c r="AQ79">
        <v>47.97</v>
      </c>
      <c r="AR79">
        <v>33.96</v>
      </c>
      <c r="AS79">
        <v>27.03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2604.0100000000002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656.03</v>
      </c>
      <c r="L80">
        <v>417.83</v>
      </c>
      <c r="M80">
        <v>88.44</v>
      </c>
      <c r="N80">
        <v>114.16</v>
      </c>
      <c r="O80">
        <v>59.75</v>
      </c>
      <c r="P80">
        <v>134.28</v>
      </c>
      <c r="Q80">
        <v>19.079999999999998</v>
      </c>
      <c r="R80">
        <v>40.74</v>
      </c>
      <c r="S80">
        <v>25.28</v>
      </c>
      <c r="T80">
        <v>0</v>
      </c>
      <c r="U80">
        <v>389.33</v>
      </c>
      <c r="V80">
        <v>19.63</v>
      </c>
      <c r="W80">
        <v>43.04</v>
      </c>
      <c r="X80">
        <v>141.12</v>
      </c>
      <c r="Y80">
        <v>0</v>
      </c>
      <c r="Z80">
        <v>0</v>
      </c>
      <c r="AA80">
        <v>41.01</v>
      </c>
      <c r="AB80">
        <v>25.32</v>
      </c>
      <c r="AC80">
        <v>9.31</v>
      </c>
      <c r="AD80">
        <v>7.61</v>
      </c>
      <c r="AE80">
        <v>15.84</v>
      </c>
      <c r="AF80">
        <v>17.059999999999999</v>
      </c>
      <c r="AG80">
        <v>19.5</v>
      </c>
      <c r="AH80">
        <v>40.06</v>
      </c>
      <c r="AI80">
        <v>31.82</v>
      </c>
      <c r="AJ80">
        <v>0</v>
      </c>
      <c r="AK80">
        <v>24.76</v>
      </c>
      <c r="AL80">
        <v>53.61</v>
      </c>
      <c r="AM80">
        <v>15.89</v>
      </c>
      <c r="AN80">
        <v>0.7</v>
      </c>
      <c r="AO80">
        <v>0</v>
      </c>
      <c r="AP80">
        <v>0</v>
      </c>
      <c r="AQ80">
        <v>47.97</v>
      </c>
      <c r="AR80">
        <v>33.96</v>
      </c>
      <c r="AS80">
        <v>27.03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2579.3900000000008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656.03</v>
      </c>
      <c r="L81">
        <v>393.72</v>
      </c>
      <c r="M81">
        <v>88.44</v>
      </c>
      <c r="N81">
        <v>114.16</v>
      </c>
      <c r="O81">
        <v>59.75</v>
      </c>
      <c r="P81">
        <v>134.28</v>
      </c>
      <c r="Q81">
        <v>19.079999999999998</v>
      </c>
      <c r="R81">
        <v>40.74</v>
      </c>
      <c r="S81">
        <v>25.28</v>
      </c>
      <c r="T81">
        <v>0</v>
      </c>
      <c r="U81">
        <v>389.33</v>
      </c>
      <c r="V81">
        <v>19.63</v>
      </c>
      <c r="W81">
        <v>43.04</v>
      </c>
      <c r="X81">
        <v>141.12</v>
      </c>
      <c r="Y81">
        <v>0</v>
      </c>
      <c r="Z81">
        <v>0</v>
      </c>
      <c r="AA81">
        <v>41.01</v>
      </c>
      <c r="AB81">
        <v>25.32</v>
      </c>
      <c r="AC81">
        <v>9.31</v>
      </c>
      <c r="AD81">
        <v>0</v>
      </c>
      <c r="AE81">
        <v>0</v>
      </c>
      <c r="AF81">
        <v>17.059999999999999</v>
      </c>
      <c r="AG81">
        <v>19.5</v>
      </c>
      <c r="AH81">
        <v>20.21</v>
      </c>
      <c r="AI81">
        <v>31.82</v>
      </c>
      <c r="AJ81">
        <v>0</v>
      </c>
      <c r="AK81">
        <v>24.76</v>
      </c>
      <c r="AL81">
        <v>53.61</v>
      </c>
      <c r="AM81">
        <v>15.89</v>
      </c>
      <c r="AN81">
        <v>0.7</v>
      </c>
      <c r="AO81">
        <v>0</v>
      </c>
      <c r="AP81">
        <v>0</v>
      </c>
      <c r="AQ81">
        <v>35.619999999999997</v>
      </c>
      <c r="AR81">
        <v>16.989999999999998</v>
      </c>
      <c r="AS81">
        <v>27.03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2482.6600000000003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656.03</v>
      </c>
      <c r="L82">
        <v>393.72</v>
      </c>
      <c r="M82">
        <v>88.44</v>
      </c>
      <c r="N82">
        <v>114.16</v>
      </c>
      <c r="O82">
        <v>59.75</v>
      </c>
      <c r="P82">
        <v>134.28</v>
      </c>
      <c r="Q82">
        <v>19.079999999999998</v>
      </c>
      <c r="R82">
        <v>40.74</v>
      </c>
      <c r="S82">
        <v>25.28</v>
      </c>
      <c r="T82">
        <v>0</v>
      </c>
      <c r="U82">
        <v>389.33</v>
      </c>
      <c r="V82">
        <v>19.63</v>
      </c>
      <c r="W82">
        <v>43.04</v>
      </c>
      <c r="X82">
        <v>141.12</v>
      </c>
      <c r="Y82">
        <v>0</v>
      </c>
      <c r="Z82">
        <v>0</v>
      </c>
      <c r="AA82">
        <v>41.01</v>
      </c>
      <c r="AB82">
        <v>25.32</v>
      </c>
      <c r="AC82">
        <v>9.31</v>
      </c>
      <c r="AD82">
        <v>0</v>
      </c>
      <c r="AE82">
        <v>0</v>
      </c>
      <c r="AF82">
        <v>17.059999999999999</v>
      </c>
      <c r="AG82">
        <v>19.5</v>
      </c>
      <c r="AH82">
        <v>18.21</v>
      </c>
      <c r="AI82">
        <v>31.82</v>
      </c>
      <c r="AJ82">
        <v>0</v>
      </c>
      <c r="AK82">
        <v>24.76</v>
      </c>
      <c r="AL82">
        <v>53.61</v>
      </c>
      <c r="AM82">
        <v>15.89</v>
      </c>
      <c r="AN82">
        <v>0.7</v>
      </c>
      <c r="AO82">
        <v>0</v>
      </c>
      <c r="AP82">
        <v>0</v>
      </c>
      <c r="AQ82">
        <v>35.619999999999997</v>
      </c>
      <c r="AR82">
        <v>16.989999999999998</v>
      </c>
      <c r="AS82">
        <v>27.03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2480.6600000000003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580.88</v>
      </c>
      <c r="L83">
        <v>393.11</v>
      </c>
      <c r="M83">
        <v>88.44</v>
      </c>
      <c r="N83">
        <v>114.16</v>
      </c>
      <c r="O83">
        <v>59.75</v>
      </c>
      <c r="P83">
        <v>134.28</v>
      </c>
      <c r="Q83">
        <v>15.29</v>
      </c>
      <c r="R83">
        <v>33.28</v>
      </c>
      <c r="S83">
        <v>20.85</v>
      </c>
      <c r="T83">
        <v>0</v>
      </c>
      <c r="U83">
        <v>389.33</v>
      </c>
      <c r="V83">
        <v>19.63</v>
      </c>
      <c r="W83">
        <v>43.04</v>
      </c>
      <c r="X83">
        <v>141.12</v>
      </c>
      <c r="Y83">
        <v>0</v>
      </c>
      <c r="Z83">
        <v>0</v>
      </c>
      <c r="AA83">
        <v>41.01</v>
      </c>
      <c r="AB83">
        <v>25.32</v>
      </c>
      <c r="AC83">
        <v>9.31</v>
      </c>
      <c r="AD83">
        <v>0</v>
      </c>
      <c r="AE83">
        <v>0</v>
      </c>
      <c r="AF83">
        <v>17.059999999999999</v>
      </c>
      <c r="AG83">
        <v>19.5</v>
      </c>
      <c r="AH83">
        <v>0</v>
      </c>
      <c r="AI83">
        <v>31.82</v>
      </c>
      <c r="AJ83">
        <v>0</v>
      </c>
      <c r="AK83">
        <v>24.76</v>
      </c>
      <c r="AL83">
        <v>53.61</v>
      </c>
      <c r="AM83">
        <v>15.89</v>
      </c>
      <c r="AN83">
        <v>0.7</v>
      </c>
      <c r="AO83">
        <v>0</v>
      </c>
      <c r="AP83">
        <v>0</v>
      </c>
      <c r="AQ83">
        <v>23.38</v>
      </c>
      <c r="AR83">
        <v>31.84</v>
      </c>
      <c r="AS83">
        <v>27.16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2373.7500000000005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580.88</v>
      </c>
      <c r="L84">
        <v>393.11</v>
      </c>
      <c r="M84">
        <v>88.44</v>
      </c>
      <c r="N84">
        <v>114.16</v>
      </c>
      <c r="O84">
        <v>59.75</v>
      </c>
      <c r="P84">
        <v>134.28</v>
      </c>
      <c r="Q84">
        <v>15.29</v>
      </c>
      <c r="R84">
        <v>33.28</v>
      </c>
      <c r="S84">
        <v>20.85</v>
      </c>
      <c r="T84">
        <v>0</v>
      </c>
      <c r="U84">
        <v>389.33</v>
      </c>
      <c r="V84">
        <v>19.63</v>
      </c>
      <c r="W84">
        <v>43.04</v>
      </c>
      <c r="X84">
        <v>141.12</v>
      </c>
      <c r="Y84">
        <v>0</v>
      </c>
      <c r="Z84">
        <v>0</v>
      </c>
      <c r="AA84">
        <v>41.01</v>
      </c>
      <c r="AB84">
        <v>25.32</v>
      </c>
      <c r="AC84">
        <v>9.31</v>
      </c>
      <c r="AD84">
        <v>0</v>
      </c>
      <c r="AE84">
        <v>0</v>
      </c>
      <c r="AF84">
        <v>8.5299999999999994</v>
      </c>
      <c r="AG84">
        <v>19.5</v>
      </c>
      <c r="AH84">
        <v>0</v>
      </c>
      <c r="AI84">
        <v>15.9</v>
      </c>
      <c r="AJ84">
        <v>0</v>
      </c>
      <c r="AK84">
        <v>24.76</v>
      </c>
      <c r="AL84">
        <v>53.61</v>
      </c>
      <c r="AM84">
        <v>15.89</v>
      </c>
      <c r="AN84">
        <v>0.7</v>
      </c>
      <c r="AO84">
        <v>0</v>
      </c>
      <c r="AP84">
        <v>0</v>
      </c>
      <c r="AQ84">
        <v>23.38</v>
      </c>
      <c r="AR84">
        <v>31.84</v>
      </c>
      <c r="AS84">
        <v>27.16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2349.3000000000006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580.08000000000004</v>
      </c>
      <c r="L85">
        <v>346.43</v>
      </c>
      <c r="M85">
        <v>88.44</v>
      </c>
      <c r="N85">
        <v>114.16</v>
      </c>
      <c r="O85">
        <v>59.75</v>
      </c>
      <c r="P85">
        <v>134.28</v>
      </c>
      <c r="Q85">
        <v>15.29</v>
      </c>
      <c r="R85">
        <v>33.28</v>
      </c>
      <c r="S85">
        <v>20.85</v>
      </c>
      <c r="T85">
        <v>0</v>
      </c>
      <c r="U85">
        <v>389.33</v>
      </c>
      <c r="V85">
        <v>17.399999999999999</v>
      </c>
      <c r="W85">
        <v>43.04</v>
      </c>
      <c r="X85">
        <v>141.12</v>
      </c>
      <c r="Y85">
        <v>0</v>
      </c>
      <c r="Z85">
        <v>0</v>
      </c>
      <c r="AA85">
        <v>41.01</v>
      </c>
      <c r="AB85">
        <v>25.32</v>
      </c>
      <c r="AC85">
        <v>9.31</v>
      </c>
      <c r="AD85">
        <v>0</v>
      </c>
      <c r="AE85">
        <v>0</v>
      </c>
      <c r="AF85">
        <v>8.5299999999999994</v>
      </c>
      <c r="AG85">
        <v>19.5</v>
      </c>
      <c r="AH85">
        <v>0</v>
      </c>
      <c r="AI85">
        <v>15.9</v>
      </c>
      <c r="AJ85">
        <v>0</v>
      </c>
      <c r="AK85">
        <v>24.76</v>
      </c>
      <c r="AL85">
        <v>53.61</v>
      </c>
      <c r="AM85">
        <v>15.89</v>
      </c>
      <c r="AN85">
        <v>0.7</v>
      </c>
      <c r="AO85">
        <v>0</v>
      </c>
      <c r="AP85">
        <v>0</v>
      </c>
      <c r="AQ85">
        <v>23.38</v>
      </c>
      <c r="AR85">
        <v>4.24</v>
      </c>
      <c r="AS85">
        <v>27.16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2271.9899999999998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551.82000000000005</v>
      </c>
      <c r="L86">
        <v>287.35000000000002</v>
      </c>
      <c r="M86">
        <v>88.44</v>
      </c>
      <c r="N86">
        <v>114.16</v>
      </c>
      <c r="O86">
        <v>59.75</v>
      </c>
      <c r="P86">
        <v>134.28</v>
      </c>
      <c r="Q86">
        <v>15.29</v>
      </c>
      <c r="R86">
        <v>33.28</v>
      </c>
      <c r="S86">
        <v>20.85</v>
      </c>
      <c r="T86">
        <v>0</v>
      </c>
      <c r="U86">
        <v>389.33</v>
      </c>
      <c r="V86">
        <v>17.399999999999999</v>
      </c>
      <c r="W86">
        <v>43.04</v>
      </c>
      <c r="X86">
        <v>141.12</v>
      </c>
      <c r="Y86">
        <v>0</v>
      </c>
      <c r="Z86">
        <v>0</v>
      </c>
      <c r="AA86">
        <v>41.01</v>
      </c>
      <c r="AB86">
        <v>25.32</v>
      </c>
      <c r="AC86">
        <v>9.31</v>
      </c>
      <c r="AD86">
        <v>0</v>
      </c>
      <c r="AE86">
        <v>0</v>
      </c>
      <c r="AF86">
        <v>8.5299999999999994</v>
      </c>
      <c r="AG86">
        <v>19.5</v>
      </c>
      <c r="AH86">
        <v>0</v>
      </c>
      <c r="AI86">
        <v>3.43</v>
      </c>
      <c r="AJ86">
        <v>0</v>
      </c>
      <c r="AK86">
        <v>24.76</v>
      </c>
      <c r="AL86">
        <v>53.61</v>
      </c>
      <c r="AM86">
        <v>15.89</v>
      </c>
      <c r="AN86">
        <v>0.7</v>
      </c>
      <c r="AO86">
        <v>0</v>
      </c>
      <c r="AP86">
        <v>0</v>
      </c>
      <c r="AQ86">
        <v>11.69</v>
      </c>
      <c r="AR86">
        <v>4.24</v>
      </c>
      <c r="AS86">
        <v>27.16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2160.4899999999993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504.13</v>
      </c>
      <c r="L87">
        <v>230.01</v>
      </c>
      <c r="M87">
        <v>88.44</v>
      </c>
      <c r="N87">
        <v>114.16</v>
      </c>
      <c r="O87">
        <v>59.75</v>
      </c>
      <c r="P87">
        <v>134.28</v>
      </c>
      <c r="Q87">
        <v>12.64</v>
      </c>
      <c r="R87">
        <v>27.66</v>
      </c>
      <c r="S87">
        <v>17.43</v>
      </c>
      <c r="T87">
        <v>0</v>
      </c>
      <c r="U87">
        <v>389.33</v>
      </c>
      <c r="V87">
        <v>17.399999999999999</v>
      </c>
      <c r="W87">
        <v>43.04</v>
      </c>
      <c r="X87">
        <v>141.12</v>
      </c>
      <c r="Y87">
        <v>0</v>
      </c>
      <c r="Z87">
        <v>0</v>
      </c>
      <c r="AA87">
        <v>41.01</v>
      </c>
      <c r="AB87">
        <v>25.32</v>
      </c>
      <c r="AC87">
        <v>9.31</v>
      </c>
      <c r="AD87">
        <v>0</v>
      </c>
      <c r="AE87">
        <v>0</v>
      </c>
      <c r="AF87">
        <v>8.5299999999999994</v>
      </c>
      <c r="AG87">
        <v>19.5</v>
      </c>
      <c r="AH87">
        <v>0</v>
      </c>
      <c r="AI87">
        <v>0</v>
      </c>
      <c r="AJ87">
        <v>0</v>
      </c>
      <c r="AK87">
        <v>24.76</v>
      </c>
      <c r="AL87">
        <v>53.61</v>
      </c>
      <c r="AM87">
        <v>15.89</v>
      </c>
      <c r="AN87">
        <v>0.7</v>
      </c>
      <c r="AO87">
        <v>0</v>
      </c>
      <c r="AP87">
        <v>0</v>
      </c>
      <c r="AQ87">
        <v>11.69</v>
      </c>
      <c r="AR87">
        <v>4.24</v>
      </c>
      <c r="AS87">
        <v>27.16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2040.3400000000004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437.38</v>
      </c>
      <c r="L88">
        <v>230.01</v>
      </c>
      <c r="M88">
        <v>88.44</v>
      </c>
      <c r="N88">
        <v>114.16</v>
      </c>
      <c r="O88">
        <v>59.75</v>
      </c>
      <c r="P88">
        <v>134.28</v>
      </c>
      <c r="Q88">
        <v>15.29</v>
      </c>
      <c r="R88">
        <v>33.28</v>
      </c>
      <c r="S88">
        <v>20.54</v>
      </c>
      <c r="T88">
        <v>0</v>
      </c>
      <c r="U88">
        <v>389.33</v>
      </c>
      <c r="V88">
        <v>17.399999999999999</v>
      </c>
      <c r="W88">
        <v>43.04</v>
      </c>
      <c r="X88">
        <v>141.12</v>
      </c>
      <c r="Y88">
        <v>0</v>
      </c>
      <c r="Z88">
        <v>0</v>
      </c>
      <c r="AA88">
        <v>41.01</v>
      </c>
      <c r="AB88">
        <v>25.32</v>
      </c>
      <c r="AC88">
        <v>9.31</v>
      </c>
      <c r="AD88">
        <v>0</v>
      </c>
      <c r="AE88">
        <v>0</v>
      </c>
      <c r="AF88">
        <v>8.5299999999999994</v>
      </c>
      <c r="AG88">
        <v>19.5</v>
      </c>
      <c r="AH88">
        <v>0</v>
      </c>
      <c r="AI88">
        <v>0</v>
      </c>
      <c r="AJ88">
        <v>0</v>
      </c>
      <c r="AK88">
        <v>24.76</v>
      </c>
      <c r="AL88">
        <v>53.61</v>
      </c>
      <c r="AM88">
        <v>15.89</v>
      </c>
      <c r="AN88">
        <v>0.7</v>
      </c>
      <c r="AO88">
        <v>0</v>
      </c>
      <c r="AP88">
        <v>0</v>
      </c>
      <c r="AQ88">
        <v>0</v>
      </c>
      <c r="AR88">
        <v>4.24</v>
      </c>
      <c r="AS88">
        <v>27.16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1973.28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361.45</v>
      </c>
      <c r="L89">
        <v>230.01</v>
      </c>
      <c r="M89">
        <v>88.44</v>
      </c>
      <c r="N89">
        <v>114.16</v>
      </c>
      <c r="O89">
        <v>59.75</v>
      </c>
      <c r="P89">
        <v>134.28</v>
      </c>
      <c r="Q89">
        <v>15.29</v>
      </c>
      <c r="R89">
        <v>33.28</v>
      </c>
      <c r="S89">
        <v>20.85</v>
      </c>
      <c r="T89">
        <v>0</v>
      </c>
      <c r="U89">
        <v>389.33</v>
      </c>
      <c r="V89">
        <v>18.57</v>
      </c>
      <c r="W89">
        <v>43.04</v>
      </c>
      <c r="X89">
        <v>141.12</v>
      </c>
      <c r="Y89">
        <v>0</v>
      </c>
      <c r="Z89">
        <v>0</v>
      </c>
      <c r="AA89">
        <v>41.01</v>
      </c>
      <c r="AB89">
        <v>25.32</v>
      </c>
      <c r="AC89">
        <v>9.31</v>
      </c>
      <c r="AD89">
        <v>0</v>
      </c>
      <c r="AE89">
        <v>0</v>
      </c>
      <c r="AF89">
        <v>8.5299999999999994</v>
      </c>
      <c r="AG89">
        <v>19.5</v>
      </c>
      <c r="AH89">
        <v>0</v>
      </c>
      <c r="AI89">
        <v>0</v>
      </c>
      <c r="AJ89">
        <v>0</v>
      </c>
      <c r="AK89">
        <v>24.76</v>
      </c>
      <c r="AL89">
        <v>53.61</v>
      </c>
      <c r="AM89">
        <v>15.89</v>
      </c>
      <c r="AN89">
        <v>0</v>
      </c>
      <c r="AO89">
        <v>0</v>
      </c>
      <c r="AP89">
        <v>0</v>
      </c>
      <c r="AQ89">
        <v>0</v>
      </c>
      <c r="AR89">
        <v>10.61</v>
      </c>
      <c r="AS89">
        <v>27.16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1904.4999999999995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284.69</v>
      </c>
      <c r="L90">
        <v>230.01</v>
      </c>
      <c r="M90">
        <v>88.44</v>
      </c>
      <c r="N90">
        <v>114.16</v>
      </c>
      <c r="O90">
        <v>59.75</v>
      </c>
      <c r="P90">
        <v>134.28</v>
      </c>
      <c r="Q90">
        <v>15.29</v>
      </c>
      <c r="R90">
        <v>33.28</v>
      </c>
      <c r="S90">
        <v>20.85</v>
      </c>
      <c r="T90">
        <v>0</v>
      </c>
      <c r="U90">
        <v>389.33</v>
      </c>
      <c r="V90">
        <v>18.57</v>
      </c>
      <c r="W90">
        <v>43.04</v>
      </c>
      <c r="X90">
        <v>141.12</v>
      </c>
      <c r="Y90">
        <v>0</v>
      </c>
      <c r="Z90">
        <v>0</v>
      </c>
      <c r="AA90">
        <v>41.01</v>
      </c>
      <c r="AB90">
        <v>25.32</v>
      </c>
      <c r="AC90">
        <v>9.31</v>
      </c>
      <c r="AD90">
        <v>0</v>
      </c>
      <c r="AE90">
        <v>0</v>
      </c>
      <c r="AF90">
        <v>8.5299999999999994</v>
      </c>
      <c r="AG90">
        <v>19.5</v>
      </c>
      <c r="AH90">
        <v>0</v>
      </c>
      <c r="AI90">
        <v>0</v>
      </c>
      <c r="AJ90">
        <v>0</v>
      </c>
      <c r="AK90">
        <v>24.76</v>
      </c>
      <c r="AL90">
        <v>53.61</v>
      </c>
      <c r="AM90">
        <v>15.89</v>
      </c>
      <c r="AN90">
        <v>0</v>
      </c>
      <c r="AO90">
        <v>0</v>
      </c>
      <c r="AP90">
        <v>0</v>
      </c>
      <c r="AQ90">
        <v>0</v>
      </c>
      <c r="AR90">
        <v>10.61</v>
      </c>
      <c r="AS90">
        <v>27.16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1827.7399999999998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284.54000000000002</v>
      </c>
      <c r="L91">
        <v>230.97</v>
      </c>
      <c r="M91">
        <v>88.44</v>
      </c>
      <c r="N91">
        <v>114.16</v>
      </c>
      <c r="O91">
        <v>59.75</v>
      </c>
      <c r="P91">
        <v>134.28</v>
      </c>
      <c r="Q91">
        <v>12.64</v>
      </c>
      <c r="R91">
        <v>27.66</v>
      </c>
      <c r="S91">
        <v>18.12</v>
      </c>
      <c r="T91">
        <v>0</v>
      </c>
      <c r="U91">
        <v>389.33</v>
      </c>
      <c r="V91">
        <v>20</v>
      </c>
      <c r="W91">
        <v>43.04</v>
      </c>
      <c r="X91">
        <v>141.12</v>
      </c>
      <c r="Y91">
        <v>0</v>
      </c>
      <c r="Z91">
        <v>0</v>
      </c>
      <c r="AA91">
        <v>41.01</v>
      </c>
      <c r="AB91">
        <v>25.32</v>
      </c>
      <c r="AC91">
        <v>9.31</v>
      </c>
      <c r="AD91">
        <v>0</v>
      </c>
      <c r="AE91">
        <v>0</v>
      </c>
      <c r="AF91">
        <v>8.5299999999999994</v>
      </c>
      <c r="AG91">
        <v>19.5</v>
      </c>
      <c r="AH91">
        <v>0</v>
      </c>
      <c r="AI91">
        <v>0</v>
      </c>
      <c r="AJ91">
        <v>0</v>
      </c>
      <c r="AK91">
        <v>24.76</v>
      </c>
      <c r="AL91">
        <v>53.61</v>
      </c>
      <c r="AM91">
        <v>15.89</v>
      </c>
      <c r="AN91">
        <v>0</v>
      </c>
      <c r="AO91">
        <v>0</v>
      </c>
      <c r="AP91">
        <v>0</v>
      </c>
      <c r="AQ91">
        <v>0</v>
      </c>
      <c r="AR91">
        <v>33.96</v>
      </c>
      <c r="AS91">
        <v>25.86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1841.0299999999995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284.54000000000002</v>
      </c>
      <c r="L92">
        <v>230.97</v>
      </c>
      <c r="M92">
        <v>88.44</v>
      </c>
      <c r="N92">
        <v>114.16</v>
      </c>
      <c r="O92">
        <v>59.75</v>
      </c>
      <c r="P92">
        <v>134.28</v>
      </c>
      <c r="Q92">
        <v>12.64</v>
      </c>
      <c r="R92">
        <v>27.66</v>
      </c>
      <c r="S92">
        <v>17.34</v>
      </c>
      <c r="T92">
        <v>0</v>
      </c>
      <c r="U92">
        <v>389.33</v>
      </c>
      <c r="V92">
        <v>20</v>
      </c>
      <c r="W92">
        <v>43.04</v>
      </c>
      <c r="X92">
        <v>141.12</v>
      </c>
      <c r="Y92">
        <v>0</v>
      </c>
      <c r="Z92">
        <v>0</v>
      </c>
      <c r="AA92">
        <v>41.01</v>
      </c>
      <c r="AB92">
        <v>25.32</v>
      </c>
      <c r="AC92">
        <v>9.31</v>
      </c>
      <c r="AD92">
        <v>0</v>
      </c>
      <c r="AE92">
        <v>0</v>
      </c>
      <c r="AF92">
        <v>8.5299999999999994</v>
      </c>
      <c r="AG92">
        <v>19.5</v>
      </c>
      <c r="AH92">
        <v>0</v>
      </c>
      <c r="AI92">
        <v>0</v>
      </c>
      <c r="AJ92">
        <v>0</v>
      </c>
      <c r="AK92">
        <v>24.76</v>
      </c>
      <c r="AL92">
        <v>53.61</v>
      </c>
      <c r="AM92">
        <v>15.89</v>
      </c>
      <c r="AN92">
        <v>0</v>
      </c>
      <c r="AO92">
        <v>0</v>
      </c>
      <c r="AP92">
        <v>0</v>
      </c>
      <c r="AQ92">
        <v>0</v>
      </c>
      <c r="AR92">
        <v>33.96</v>
      </c>
      <c r="AS92">
        <v>25.86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1840.2499999999998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284.54000000000002</v>
      </c>
      <c r="L93">
        <v>230.97</v>
      </c>
      <c r="M93">
        <v>88.44</v>
      </c>
      <c r="N93">
        <v>114.16</v>
      </c>
      <c r="O93">
        <v>59.75</v>
      </c>
      <c r="P93">
        <v>134.28</v>
      </c>
      <c r="Q93">
        <v>12.64</v>
      </c>
      <c r="R93">
        <v>27.66</v>
      </c>
      <c r="S93">
        <v>17.34</v>
      </c>
      <c r="T93">
        <v>0</v>
      </c>
      <c r="U93">
        <v>389.33</v>
      </c>
      <c r="V93">
        <v>17.239999999999998</v>
      </c>
      <c r="W93">
        <v>43.04</v>
      </c>
      <c r="X93">
        <v>141.12</v>
      </c>
      <c r="Y93">
        <v>0</v>
      </c>
      <c r="Z93">
        <v>0</v>
      </c>
      <c r="AA93">
        <v>41.01</v>
      </c>
      <c r="AB93">
        <v>25.32</v>
      </c>
      <c r="AC93">
        <v>9.31</v>
      </c>
      <c r="AD93">
        <v>0</v>
      </c>
      <c r="AE93">
        <v>0</v>
      </c>
      <c r="AF93">
        <v>8.5299999999999994</v>
      </c>
      <c r="AG93">
        <v>19.5</v>
      </c>
      <c r="AH93">
        <v>0</v>
      </c>
      <c r="AI93">
        <v>0</v>
      </c>
      <c r="AJ93">
        <v>0</v>
      </c>
      <c r="AK93">
        <v>24.76</v>
      </c>
      <c r="AL93">
        <v>53.61</v>
      </c>
      <c r="AM93">
        <v>15.89</v>
      </c>
      <c r="AN93">
        <v>0.46</v>
      </c>
      <c r="AO93">
        <v>0</v>
      </c>
      <c r="AP93">
        <v>0</v>
      </c>
      <c r="AQ93">
        <v>0</v>
      </c>
      <c r="AR93">
        <v>33.96</v>
      </c>
      <c r="AS93">
        <v>23.27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1835.3599999999997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284.54000000000002</v>
      </c>
      <c r="L94">
        <v>230.97</v>
      </c>
      <c r="M94">
        <v>88.44</v>
      </c>
      <c r="N94">
        <v>114.16</v>
      </c>
      <c r="O94">
        <v>59.75</v>
      </c>
      <c r="P94">
        <v>134.28</v>
      </c>
      <c r="Q94">
        <v>12.64</v>
      </c>
      <c r="R94">
        <v>27.66</v>
      </c>
      <c r="S94">
        <v>17.34</v>
      </c>
      <c r="T94">
        <v>0</v>
      </c>
      <c r="U94">
        <v>389.33</v>
      </c>
      <c r="V94">
        <v>17.239999999999998</v>
      </c>
      <c r="W94">
        <v>43.04</v>
      </c>
      <c r="X94">
        <v>141.12</v>
      </c>
      <c r="Y94">
        <v>0</v>
      </c>
      <c r="Z94">
        <v>0</v>
      </c>
      <c r="AA94">
        <v>41.01</v>
      </c>
      <c r="AB94">
        <v>25.32</v>
      </c>
      <c r="AC94">
        <v>9.31</v>
      </c>
      <c r="AD94">
        <v>0</v>
      </c>
      <c r="AE94">
        <v>0</v>
      </c>
      <c r="AF94">
        <v>8.5299999999999994</v>
      </c>
      <c r="AG94">
        <v>19.5</v>
      </c>
      <c r="AH94">
        <v>0</v>
      </c>
      <c r="AI94">
        <v>0</v>
      </c>
      <c r="AJ94">
        <v>0</v>
      </c>
      <c r="AK94">
        <v>24.76</v>
      </c>
      <c r="AL94">
        <v>53.61</v>
      </c>
      <c r="AM94">
        <v>15.89</v>
      </c>
      <c r="AN94">
        <v>0.46</v>
      </c>
      <c r="AO94">
        <v>0</v>
      </c>
      <c r="AP94">
        <v>0</v>
      </c>
      <c r="AQ94">
        <v>0</v>
      </c>
      <c r="AR94">
        <v>33.96</v>
      </c>
      <c r="AS94">
        <v>23.27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1835.3599999999997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284.54000000000002</v>
      </c>
      <c r="L95">
        <v>230.97</v>
      </c>
      <c r="M95">
        <v>88.44</v>
      </c>
      <c r="N95">
        <v>114.16</v>
      </c>
      <c r="O95">
        <v>59.75</v>
      </c>
      <c r="P95">
        <v>134.28</v>
      </c>
      <c r="Q95">
        <v>12.64</v>
      </c>
      <c r="R95">
        <v>27.66</v>
      </c>
      <c r="S95">
        <v>17.34</v>
      </c>
      <c r="T95">
        <v>0</v>
      </c>
      <c r="U95">
        <v>389.33</v>
      </c>
      <c r="V95">
        <v>14.92</v>
      </c>
      <c r="W95">
        <v>37.659999999999997</v>
      </c>
      <c r="X95">
        <v>141.12</v>
      </c>
      <c r="Y95">
        <v>0</v>
      </c>
      <c r="Z95">
        <v>0</v>
      </c>
      <c r="AA95">
        <v>41.01</v>
      </c>
      <c r="AB95">
        <v>37.979999999999997</v>
      </c>
      <c r="AC95">
        <v>9.31</v>
      </c>
      <c r="AD95">
        <v>0</v>
      </c>
      <c r="AE95">
        <v>0</v>
      </c>
      <c r="AF95">
        <v>8.5299999999999994</v>
      </c>
      <c r="AG95">
        <v>19.5</v>
      </c>
      <c r="AH95">
        <v>0</v>
      </c>
      <c r="AI95">
        <v>0</v>
      </c>
      <c r="AJ95">
        <v>0</v>
      </c>
      <c r="AK95">
        <v>24.76</v>
      </c>
      <c r="AL95">
        <v>53.61</v>
      </c>
      <c r="AM95">
        <v>15.89</v>
      </c>
      <c r="AN95">
        <v>0.46</v>
      </c>
      <c r="AO95">
        <v>0</v>
      </c>
      <c r="AP95">
        <v>0</v>
      </c>
      <c r="AQ95">
        <v>0</v>
      </c>
      <c r="AR95">
        <v>31.84</v>
      </c>
      <c r="AS95">
        <v>19.399999999999999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1834.33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284.54000000000002</v>
      </c>
      <c r="L96">
        <v>230.97</v>
      </c>
      <c r="M96">
        <v>88.44</v>
      </c>
      <c r="N96">
        <v>114.16</v>
      </c>
      <c r="O96">
        <v>59.75</v>
      </c>
      <c r="P96">
        <v>134.28</v>
      </c>
      <c r="Q96">
        <v>12.64</v>
      </c>
      <c r="R96">
        <v>27.66</v>
      </c>
      <c r="S96">
        <v>17.34</v>
      </c>
      <c r="T96">
        <v>0</v>
      </c>
      <c r="U96">
        <v>389.33</v>
      </c>
      <c r="V96">
        <v>14.92</v>
      </c>
      <c r="W96">
        <v>37.659999999999997</v>
      </c>
      <c r="X96">
        <v>141.12</v>
      </c>
      <c r="Y96">
        <v>0</v>
      </c>
      <c r="Z96">
        <v>0</v>
      </c>
      <c r="AA96">
        <v>41.01</v>
      </c>
      <c r="AB96">
        <v>37.979999999999997</v>
      </c>
      <c r="AC96">
        <v>9.31</v>
      </c>
      <c r="AD96">
        <v>0</v>
      </c>
      <c r="AE96">
        <v>0</v>
      </c>
      <c r="AF96">
        <v>8.5299999999999994</v>
      </c>
      <c r="AG96">
        <v>19.5</v>
      </c>
      <c r="AH96">
        <v>0</v>
      </c>
      <c r="AI96">
        <v>0</v>
      </c>
      <c r="AJ96">
        <v>0</v>
      </c>
      <c r="AK96">
        <v>24.76</v>
      </c>
      <c r="AL96">
        <v>53.61</v>
      </c>
      <c r="AM96">
        <v>15.89</v>
      </c>
      <c r="AN96">
        <v>0.46</v>
      </c>
      <c r="AO96">
        <v>0</v>
      </c>
      <c r="AP96">
        <v>0</v>
      </c>
      <c r="AQ96">
        <v>0</v>
      </c>
      <c r="AR96">
        <v>31.84</v>
      </c>
      <c r="AS96">
        <v>19.399999999999999</v>
      </c>
      <c r="AT96">
        <v>19.03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1834.1299999999999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284.54000000000002</v>
      </c>
      <c r="L97">
        <v>230.97</v>
      </c>
      <c r="M97">
        <v>88.44</v>
      </c>
      <c r="N97">
        <v>114.16</v>
      </c>
      <c r="O97">
        <v>59.75</v>
      </c>
      <c r="P97">
        <v>134.28</v>
      </c>
      <c r="Q97">
        <v>12.64</v>
      </c>
      <c r="R97">
        <v>27.66</v>
      </c>
      <c r="S97">
        <v>17.34</v>
      </c>
      <c r="T97">
        <v>0</v>
      </c>
      <c r="U97">
        <v>389.33</v>
      </c>
      <c r="V97">
        <v>14.92</v>
      </c>
      <c r="W97">
        <v>37.659999999999997</v>
      </c>
      <c r="X97">
        <v>123.94</v>
      </c>
      <c r="Y97">
        <v>0</v>
      </c>
      <c r="Z97">
        <v>0</v>
      </c>
      <c r="AA97">
        <v>41.01</v>
      </c>
      <c r="AB97">
        <v>37.979999999999997</v>
      </c>
      <c r="AC97">
        <v>9.31</v>
      </c>
      <c r="AD97">
        <v>0</v>
      </c>
      <c r="AE97">
        <v>0</v>
      </c>
      <c r="AF97">
        <v>8.5299999999999994</v>
      </c>
      <c r="AG97">
        <v>19.5</v>
      </c>
      <c r="AH97">
        <v>0</v>
      </c>
      <c r="AI97">
        <v>0</v>
      </c>
      <c r="AJ97">
        <v>0</v>
      </c>
      <c r="AK97">
        <v>24.76</v>
      </c>
      <c r="AL97">
        <v>53.61</v>
      </c>
      <c r="AM97">
        <v>15.89</v>
      </c>
      <c r="AN97">
        <v>0.46</v>
      </c>
      <c r="AO97">
        <v>0</v>
      </c>
      <c r="AP97">
        <v>0</v>
      </c>
      <c r="AQ97">
        <v>0</v>
      </c>
      <c r="AR97">
        <v>31.84</v>
      </c>
      <c r="AS97">
        <v>23.27</v>
      </c>
      <c r="AT97">
        <v>17.329999999999998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1819.12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284.54000000000002</v>
      </c>
      <c r="L98">
        <v>230.97</v>
      </c>
      <c r="M98">
        <v>88.44</v>
      </c>
      <c r="N98">
        <v>114.16</v>
      </c>
      <c r="O98">
        <v>59.75</v>
      </c>
      <c r="P98">
        <v>134.28</v>
      </c>
      <c r="Q98">
        <v>12.64</v>
      </c>
      <c r="R98">
        <v>27.66</v>
      </c>
      <c r="S98">
        <v>17.34</v>
      </c>
      <c r="T98">
        <v>0</v>
      </c>
      <c r="U98">
        <v>389.33</v>
      </c>
      <c r="V98">
        <v>14.92</v>
      </c>
      <c r="W98">
        <v>37.659999999999997</v>
      </c>
      <c r="X98">
        <v>123.94</v>
      </c>
      <c r="Y98">
        <v>0</v>
      </c>
      <c r="Z98">
        <v>0</v>
      </c>
      <c r="AA98">
        <v>41.01</v>
      </c>
      <c r="AB98">
        <v>37.979999999999997</v>
      </c>
      <c r="AC98">
        <v>9.31</v>
      </c>
      <c r="AD98">
        <v>0</v>
      </c>
      <c r="AE98">
        <v>0</v>
      </c>
      <c r="AF98">
        <v>8.5299999999999994</v>
      </c>
      <c r="AG98">
        <v>19.5</v>
      </c>
      <c r="AH98">
        <v>0</v>
      </c>
      <c r="AI98">
        <v>0</v>
      </c>
      <c r="AJ98">
        <v>0</v>
      </c>
      <c r="AK98">
        <v>24.76</v>
      </c>
      <c r="AL98">
        <v>53.61</v>
      </c>
      <c r="AM98">
        <v>15.89</v>
      </c>
      <c r="AN98">
        <v>0.46</v>
      </c>
      <c r="AO98">
        <v>0</v>
      </c>
      <c r="AP98">
        <v>0</v>
      </c>
      <c r="AQ98">
        <v>0</v>
      </c>
      <c r="AR98">
        <v>31.84</v>
      </c>
      <c r="AS98">
        <v>23.27</v>
      </c>
      <c r="AT98">
        <v>18.47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1820.26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10.2394125</v>
      </c>
      <c r="L99">
        <f t="shared" si="2"/>
        <v>7.1218600000000052</v>
      </c>
      <c r="M99">
        <f t="shared" si="2"/>
        <v>2.1225599999999964</v>
      </c>
      <c r="N99">
        <f t="shared" si="2"/>
        <v>2.7398399999999974</v>
      </c>
      <c r="O99">
        <f t="shared" si="2"/>
        <v>1.4339999999999999</v>
      </c>
      <c r="P99">
        <f t="shared" si="2"/>
        <v>3.2227200000000042</v>
      </c>
      <c r="Q99">
        <f t="shared" si="2"/>
        <v>0.35152999999999995</v>
      </c>
      <c r="R99">
        <f t="shared" si="2"/>
        <v>0.75537999999999994</v>
      </c>
      <c r="S99">
        <f t="shared" si="2"/>
        <v>0.47124999999999961</v>
      </c>
      <c r="T99">
        <f t="shared" si="2"/>
        <v>0</v>
      </c>
      <c r="U99">
        <f t="shared" si="2"/>
        <v>7.9764925000000151</v>
      </c>
      <c r="V99">
        <f t="shared" si="2"/>
        <v>0.44508500000000045</v>
      </c>
      <c r="W99">
        <f t="shared" si="2"/>
        <v>0.98002499999999926</v>
      </c>
      <c r="X99">
        <f t="shared" si="2"/>
        <v>3.2743150000000045</v>
      </c>
      <c r="Y99">
        <f t="shared" si="2"/>
        <v>0</v>
      </c>
      <c r="Z99">
        <f t="shared" si="2"/>
        <v>0</v>
      </c>
      <c r="AA99">
        <f t="shared" si="2"/>
        <v>0.67518750000000083</v>
      </c>
      <c r="AB99">
        <f t="shared" si="2"/>
        <v>0.50474999999999992</v>
      </c>
      <c r="AC99">
        <f t="shared" si="2"/>
        <v>0.27460999999999991</v>
      </c>
      <c r="AD99">
        <f t="shared" si="2"/>
        <v>0.11423250000000003</v>
      </c>
      <c r="AE99">
        <f t="shared" si="2"/>
        <v>0.25739999999999996</v>
      </c>
      <c r="AF99">
        <f t="shared" si="2"/>
        <v>0.3130749999999996</v>
      </c>
      <c r="AG99">
        <f t="shared" si="2"/>
        <v>0.46800000000000003</v>
      </c>
      <c r="AH99">
        <f t="shared" si="2"/>
        <v>0.53582000000000007</v>
      </c>
      <c r="AI99">
        <f t="shared" si="2"/>
        <v>9.3815000000000009E-2</v>
      </c>
      <c r="AJ99">
        <f t="shared" si="2"/>
        <v>0</v>
      </c>
      <c r="AK99">
        <f t="shared" si="2"/>
        <v>0.59424000000000055</v>
      </c>
      <c r="AL99">
        <f t="shared" si="2"/>
        <v>1.2788749999999995</v>
      </c>
      <c r="AM99">
        <f t="shared" si="2"/>
        <v>0.38196000000000041</v>
      </c>
      <c r="AN99">
        <f t="shared" si="2"/>
        <v>1.5410000000000012E-2</v>
      </c>
      <c r="AO99">
        <f t="shared" si="2"/>
        <v>0</v>
      </c>
      <c r="AP99">
        <f t="shared" si="2"/>
        <v>1.7115000000000002E-2</v>
      </c>
      <c r="AQ99">
        <f t="shared" si="2"/>
        <v>0.48117999999999989</v>
      </c>
      <c r="AR99">
        <f t="shared" si="2"/>
        <v>0.70387999999999962</v>
      </c>
      <c r="AS99">
        <f t="shared" si="2"/>
        <v>0.60466999999999949</v>
      </c>
      <c r="AT99">
        <f t="shared" si="2"/>
        <v>0.44139500000000026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48.890084999999978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45716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176.88</v>
      </c>
      <c r="C3" s="35">
        <v>74.53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35.06</v>
      </c>
      <c r="N3">
        <v>271.81</v>
      </c>
      <c r="O3">
        <v>100.15</v>
      </c>
      <c r="P3">
        <v>0.93</v>
      </c>
      <c r="Q3">
        <v>32.61</v>
      </c>
      <c r="R3" s="94">
        <v>0</v>
      </c>
      <c r="S3" s="94">
        <v>0</v>
      </c>
      <c r="T3" s="94">
        <v>0</v>
      </c>
      <c r="U3">
        <v>0</v>
      </c>
      <c r="V3">
        <v>0</v>
      </c>
      <c r="W3">
        <v>0</v>
      </c>
      <c r="X3">
        <v>40.99</v>
      </c>
      <c r="Y3">
        <v>13.67</v>
      </c>
      <c r="Z3">
        <v>13.67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</v>
      </c>
      <c r="AH3">
        <v>47</v>
      </c>
      <c r="AI3">
        <v>47</v>
      </c>
      <c r="AJ3">
        <v>27.75</v>
      </c>
      <c r="AK3">
        <v>0</v>
      </c>
      <c r="AL3">
        <v>0</v>
      </c>
    </row>
    <row r="4" spans="1:39">
      <c r="A4" t="s">
        <v>46</v>
      </c>
      <c r="B4" s="35">
        <v>143.22999999999999</v>
      </c>
      <c r="C4" s="35">
        <v>74.53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35.06</v>
      </c>
      <c r="N4">
        <v>271.81</v>
      </c>
      <c r="O4">
        <v>100.15</v>
      </c>
      <c r="P4">
        <v>0.93</v>
      </c>
      <c r="Q4">
        <v>31.61</v>
      </c>
      <c r="R4" s="94">
        <v>0</v>
      </c>
      <c r="S4" s="94">
        <v>0</v>
      </c>
      <c r="T4" s="94">
        <v>0</v>
      </c>
      <c r="U4">
        <v>0</v>
      </c>
      <c r="V4">
        <v>0</v>
      </c>
      <c r="W4">
        <v>0</v>
      </c>
      <c r="X4">
        <v>40.01</v>
      </c>
      <c r="Y4">
        <v>13.33</v>
      </c>
      <c r="Z4">
        <v>13.33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</v>
      </c>
      <c r="AH4">
        <v>44.67</v>
      </c>
      <c r="AI4">
        <v>44.66</v>
      </c>
      <c r="AJ4">
        <v>27.75</v>
      </c>
      <c r="AK4">
        <v>0</v>
      </c>
      <c r="AL4">
        <v>0</v>
      </c>
    </row>
    <row r="5" spans="1:39">
      <c r="A5" t="s">
        <v>47</v>
      </c>
      <c r="B5" s="35">
        <v>143.22999999999999</v>
      </c>
      <c r="C5" s="35">
        <v>56.63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35.06</v>
      </c>
      <c r="N5">
        <v>271.81</v>
      </c>
      <c r="O5">
        <v>100.15</v>
      </c>
      <c r="P5">
        <v>0.93</v>
      </c>
      <c r="Q5">
        <v>31.01</v>
      </c>
      <c r="R5" s="94">
        <v>0</v>
      </c>
      <c r="S5" s="94">
        <v>0</v>
      </c>
      <c r="T5" s="94">
        <v>0</v>
      </c>
      <c r="U5">
        <v>0</v>
      </c>
      <c r="V5">
        <v>0</v>
      </c>
      <c r="W5">
        <v>0</v>
      </c>
      <c r="X5">
        <v>67.5</v>
      </c>
      <c r="Y5">
        <v>22.5</v>
      </c>
      <c r="Z5">
        <v>22.5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13.34</v>
      </c>
      <c r="AH5">
        <v>55</v>
      </c>
      <c r="AI5">
        <v>55</v>
      </c>
      <c r="AJ5">
        <v>27.75</v>
      </c>
      <c r="AK5">
        <v>0</v>
      </c>
      <c r="AL5">
        <v>0</v>
      </c>
    </row>
    <row r="6" spans="1:39">
      <c r="A6" t="s">
        <v>48</v>
      </c>
      <c r="B6" s="35">
        <v>143.22999999999999</v>
      </c>
      <c r="C6" s="35">
        <v>56.63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35.06</v>
      </c>
      <c r="N6">
        <v>271.81</v>
      </c>
      <c r="O6">
        <v>100.15</v>
      </c>
      <c r="P6">
        <v>0.93</v>
      </c>
      <c r="Q6">
        <v>30.21</v>
      </c>
      <c r="R6" s="94">
        <v>0</v>
      </c>
      <c r="S6" s="94">
        <v>0</v>
      </c>
      <c r="T6" s="94">
        <v>0</v>
      </c>
      <c r="U6">
        <v>0</v>
      </c>
      <c r="V6">
        <v>0</v>
      </c>
      <c r="W6">
        <v>0</v>
      </c>
      <c r="X6">
        <v>67.989999999999995</v>
      </c>
      <c r="Y6">
        <v>22.67</v>
      </c>
      <c r="Z6">
        <v>22.67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13.34</v>
      </c>
      <c r="AH6">
        <v>55</v>
      </c>
      <c r="AI6">
        <v>55</v>
      </c>
      <c r="AJ6">
        <v>27.75</v>
      </c>
      <c r="AK6">
        <v>0</v>
      </c>
      <c r="AL6">
        <v>0</v>
      </c>
    </row>
    <row r="7" spans="1:39">
      <c r="A7" t="s">
        <v>49</v>
      </c>
      <c r="B7" s="35">
        <v>143.22999999999999</v>
      </c>
      <c r="C7" s="35">
        <v>56.63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35.06</v>
      </c>
      <c r="N7">
        <v>271.81</v>
      </c>
      <c r="O7">
        <v>100.15</v>
      </c>
      <c r="P7">
        <v>0.93</v>
      </c>
      <c r="Q7">
        <v>29.01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0</v>
      </c>
      <c r="X7">
        <v>68.510000000000005</v>
      </c>
      <c r="Y7">
        <v>22.83</v>
      </c>
      <c r="Z7">
        <v>22.83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13.66</v>
      </c>
      <c r="AH7">
        <v>54.33</v>
      </c>
      <c r="AI7">
        <v>54.34</v>
      </c>
      <c r="AJ7">
        <v>27.75</v>
      </c>
      <c r="AK7">
        <v>0</v>
      </c>
      <c r="AL7">
        <v>0</v>
      </c>
    </row>
    <row r="8" spans="1:39">
      <c r="A8" t="s">
        <v>50</v>
      </c>
      <c r="B8" s="35">
        <v>143.22999999999999</v>
      </c>
      <c r="C8" s="35">
        <v>56.63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35.06</v>
      </c>
      <c r="N8">
        <v>271.81</v>
      </c>
      <c r="O8">
        <v>100.15</v>
      </c>
      <c r="P8">
        <v>0.93</v>
      </c>
      <c r="Q8">
        <v>27.01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0</v>
      </c>
      <c r="X8">
        <v>67.5</v>
      </c>
      <c r="Y8">
        <v>22.5</v>
      </c>
      <c r="Z8">
        <v>22.5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13.66</v>
      </c>
      <c r="AH8">
        <v>53.33</v>
      </c>
      <c r="AI8">
        <v>53.34</v>
      </c>
      <c r="AJ8">
        <v>27.25</v>
      </c>
      <c r="AK8">
        <v>0</v>
      </c>
      <c r="AL8">
        <v>0</v>
      </c>
    </row>
    <row r="9" spans="1:39">
      <c r="A9" t="s">
        <v>51</v>
      </c>
      <c r="B9" s="35">
        <v>135.54</v>
      </c>
      <c r="C9" s="35">
        <v>46.14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35.06</v>
      </c>
      <c r="N9">
        <v>271.81</v>
      </c>
      <c r="O9">
        <v>78.83</v>
      </c>
      <c r="P9">
        <v>0.93</v>
      </c>
      <c r="Q9">
        <v>25.01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0</v>
      </c>
      <c r="X9">
        <v>64.989999999999995</v>
      </c>
      <c r="Y9">
        <v>21.67</v>
      </c>
      <c r="Z9">
        <v>21.67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</v>
      </c>
      <c r="AH9">
        <v>52.33</v>
      </c>
      <c r="AI9">
        <v>52.34</v>
      </c>
      <c r="AJ9">
        <v>27.25</v>
      </c>
      <c r="AK9">
        <v>0</v>
      </c>
      <c r="AL9">
        <v>0</v>
      </c>
    </row>
    <row r="10" spans="1:39">
      <c r="A10" t="s">
        <v>52</v>
      </c>
      <c r="B10" s="35">
        <v>135.54</v>
      </c>
      <c r="C10" s="35">
        <v>46.14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35.06</v>
      </c>
      <c r="N10">
        <v>271.81</v>
      </c>
      <c r="O10">
        <v>78.83</v>
      </c>
      <c r="P10">
        <v>0.93</v>
      </c>
      <c r="Q10">
        <v>23.61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0</v>
      </c>
      <c r="X10">
        <v>64.010000000000005</v>
      </c>
      <c r="Y10">
        <v>21.33</v>
      </c>
      <c r="Z10">
        <v>21.33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14.34</v>
      </c>
      <c r="AH10">
        <v>51</v>
      </c>
      <c r="AI10">
        <v>51</v>
      </c>
      <c r="AJ10">
        <v>27.25</v>
      </c>
      <c r="AK10">
        <v>0</v>
      </c>
      <c r="AL10">
        <v>0</v>
      </c>
    </row>
    <row r="11" spans="1:39">
      <c r="A11" t="s">
        <v>53</v>
      </c>
      <c r="B11" s="35">
        <v>135.54</v>
      </c>
      <c r="C11" s="35">
        <v>46.14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35.06</v>
      </c>
      <c r="N11">
        <v>271.81</v>
      </c>
      <c r="O11">
        <v>70.17</v>
      </c>
      <c r="P11">
        <v>0.93</v>
      </c>
      <c r="Q11">
        <v>22.01</v>
      </c>
      <c r="R11" s="94">
        <v>0</v>
      </c>
      <c r="S11" s="94">
        <v>0</v>
      </c>
      <c r="T11" s="94">
        <v>0</v>
      </c>
      <c r="U11">
        <v>0</v>
      </c>
      <c r="V11">
        <v>0</v>
      </c>
      <c r="W11">
        <v>0</v>
      </c>
      <c r="X11">
        <v>72.489999999999995</v>
      </c>
      <c r="Y11">
        <v>24.17</v>
      </c>
      <c r="Z11">
        <v>24.17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18.329999999999998</v>
      </c>
      <c r="AH11">
        <v>49.33</v>
      </c>
      <c r="AI11">
        <v>49.34</v>
      </c>
      <c r="AJ11">
        <v>27.25</v>
      </c>
      <c r="AK11">
        <v>0</v>
      </c>
      <c r="AL11">
        <v>0</v>
      </c>
    </row>
    <row r="12" spans="1:39">
      <c r="A12" t="s">
        <v>54</v>
      </c>
      <c r="B12" s="35">
        <v>135.54</v>
      </c>
      <c r="C12" s="35">
        <v>46.14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35.06</v>
      </c>
      <c r="N12">
        <v>271.81</v>
      </c>
      <c r="O12">
        <v>70.17</v>
      </c>
      <c r="P12">
        <v>0.93</v>
      </c>
      <c r="Q12">
        <v>21.01</v>
      </c>
      <c r="R12" s="94">
        <v>0</v>
      </c>
      <c r="S12" s="94">
        <v>0</v>
      </c>
      <c r="T12" s="94">
        <v>0</v>
      </c>
      <c r="U12">
        <v>0</v>
      </c>
      <c r="V12">
        <v>0</v>
      </c>
      <c r="W12">
        <v>0</v>
      </c>
      <c r="X12">
        <v>70.989999999999995</v>
      </c>
      <c r="Y12">
        <v>23.67</v>
      </c>
      <c r="Z12">
        <v>23.67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17.670000000000002</v>
      </c>
      <c r="AH12">
        <v>47.67</v>
      </c>
      <c r="AI12">
        <v>47.66</v>
      </c>
      <c r="AJ12">
        <v>27.25</v>
      </c>
      <c r="AK12">
        <v>0</v>
      </c>
      <c r="AL12">
        <v>0</v>
      </c>
    </row>
    <row r="13" spans="1:39">
      <c r="A13" t="s">
        <v>55</v>
      </c>
      <c r="B13" s="35">
        <v>135.54</v>
      </c>
      <c r="C13" s="35">
        <v>46.14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35.06</v>
      </c>
      <c r="N13">
        <v>271.81</v>
      </c>
      <c r="O13">
        <v>52.87</v>
      </c>
      <c r="P13">
        <v>0.93</v>
      </c>
      <c r="Q13">
        <v>21.01</v>
      </c>
      <c r="R13" s="94">
        <v>0</v>
      </c>
      <c r="S13" s="94">
        <v>0</v>
      </c>
      <c r="T13" s="94">
        <v>0</v>
      </c>
      <c r="U13">
        <v>0</v>
      </c>
      <c r="V13">
        <v>0</v>
      </c>
      <c r="W13">
        <v>0</v>
      </c>
      <c r="X13">
        <v>70.010000000000005</v>
      </c>
      <c r="Y13">
        <v>23.33</v>
      </c>
      <c r="Z13">
        <v>23.33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17</v>
      </c>
      <c r="AH13">
        <v>45.33</v>
      </c>
      <c r="AI13">
        <v>45.34</v>
      </c>
      <c r="AJ13">
        <v>27.25</v>
      </c>
      <c r="AK13">
        <v>0</v>
      </c>
      <c r="AL13">
        <v>0</v>
      </c>
    </row>
    <row r="14" spans="1:39">
      <c r="A14" t="s">
        <v>56</v>
      </c>
      <c r="B14" s="35">
        <v>135.54</v>
      </c>
      <c r="C14" s="35">
        <v>46.14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35.06</v>
      </c>
      <c r="N14">
        <v>271.81</v>
      </c>
      <c r="O14">
        <v>52.87</v>
      </c>
      <c r="P14">
        <v>0.93</v>
      </c>
      <c r="Q14">
        <v>21.01</v>
      </c>
      <c r="R14" s="94">
        <v>0</v>
      </c>
      <c r="S14" s="94">
        <v>0</v>
      </c>
      <c r="T14" s="94">
        <v>0</v>
      </c>
      <c r="U14">
        <v>0</v>
      </c>
      <c r="V14">
        <v>0</v>
      </c>
      <c r="W14">
        <v>0</v>
      </c>
      <c r="X14">
        <v>69</v>
      </c>
      <c r="Y14">
        <v>23</v>
      </c>
      <c r="Z14">
        <v>23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16.329999999999998</v>
      </c>
      <c r="AH14">
        <v>43.67</v>
      </c>
      <c r="AI14">
        <v>43.66</v>
      </c>
      <c r="AJ14">
        <v>27.25</v>
      </c>
      <c r="AK14">
        <v>0</v>
      </c>
      <c r="AL14">
        <v>0</v>
      </c>
    </row>
    <row r="15" spans="1:39">
      <c r="A15" t="s">
        <v>57</v>
      </c>
      <c r="B15" s="35">
        <v>135.54</v>
      </c>
      <c r="C15" s="35">
        <v>46.14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35.06</v>
      </c>
      <c r="N15">
        <v>271.81</v>
      </c>
      <c r="O15">
        <v>52.87</v>
      </c>
      <c r="P15">
        <v>0.7</v>
      </c>
      <c r="Q15">
        <v>19.010000000000002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0</v>
      </c>
      <c r="X15">
        <v>67.5</v>
      </c>
      <c r="Y15">
        <v>22.5</v>
      </c>
      <c r="Z15">
        <v>22.5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</v>
      </c>
      <c r="AH15">
        <v>41.67</v>
      </c>
      <c r="AI15">
        <v>41.66</v>
      </c>
      <c r="AJ15">
        <v>27.25</v>
      </c>
      <c r="AK15">
        <v>0</v>
      </c>
      <c r="AL15">
        <v>0</v>
      </c>
    </row>
    <row r="16" spans="1:39">
      <c r="A16" t="s">
        <v>58</v>
      </c>
      <c r="B16" s="35">
        <v>135.54</v>
      </c>
      <c r="C16" s="35">
        <v>46.14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35.06</v>
      </c>
      <c r="N16">
        <v>271.81</v>
      </c>
      <c r="O16">
        <v>52.87</v>
      </c>
      <c r="P16">
        <v>0.7</v>
      </c>
      <c r="Q16">
        <v>19.809999999999999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0</v>
      </c>
      <c r="X16">
        <v>64.989999999999995</v>
      </c>
      <c r="Y16">
        <v>21.67</v>
      </c>
      <c r="Z16">
        <v>21.67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15.33</v>
      </c>
      <c r="AH16">
        <v>39</v>
      </c>
      <c r="AI16">
        <v>39</v>
      </c>
      <c r="AJ16">
        <v>27.25</v>
      </c>
      <c r="AK16">
        <v>0</v>
      </c>
      <c r="AL16">
        <v>0</v>
      </c>
    </row>
    <row r="17" spans="1:38">
      <c r="A17" t="s">
        <v>59</v>
      </c>
      <c r="B17" s="35">
        <v>135.54</v>
      </c>
      <c r="C17" s="35">
        <v>46.14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35.06</v>
      </c>
      <c r="N17">
        <v>271.81</v>
      </c>
      <c r="O17">
        <v>52.87</v>
      </c>
      <c r="P17">
        <v>0.7</v>
      </c>
      <c r="Q17">
        <v>19.41</v>
      </c>
      <c r="R17" s="94">
        <v>0</v>
      </c>
      <c r="S17" s="94">
        <v>0</v>
      </c>
      <c r="T17" s="94">
        <v>0</v>
      </c>
      <c r="U17">
        <v>0</v>
      </c>
      <c r="V17">
        <v>0</v>
      </c>
      <c r="W17">
        <v>0</v>
      </c>
      <c r="X17">
        <v>64.010000000000005</v>
      </c>
      <c r="Y17">
        <v>21.33</v>
      </c>
      <c r="Z17">
        <v>21.33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14.67</v>
      </c>
      <c r="AH17">
        <v>38.67</v>
      </c>
      <c r="AI17">
        <v>38.659999999999997</v>
      </c>
      <c r="AJ17">
        <v>27.25</v>
      </c>
      <c r="AK17">
        <v>0</v>
      </c>
      <c r="AL17">
        <v>0</v>
      </c>
    </row>
    <row r="18" spans="1:38">
      <c r="A18" t="s">
        <v>60</v>
      </c>
      <c r="B18" s="35">
        <v>135.54</v>
      </c>
      <c r="C18" s="35">
        <v>46.14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35.06</v>
      </c>
      <c r="N18">
        <v>271.81</v>
      </c>
      <c r="O18">
        <v>69.209999999999994</v>
      </c>
      <c r="P18">
        <v>0.7</v>
      </c>
      <c r="Q18">
        <v>19.010000000000002</v>
      </c>
      <c r="R18" s="94">
        <v>0</v>
      </c>
      <c r="S18" s="94">
        <v>0</v>
      </c>
      <c r="T18" s="94">
        <v>0</v>
      </c>
      <c r="U18">
        <v>0</v>
      </c>
      <c r="V18">
        <v>0</v>
      </c>
      <c r="W18">
        <v>0</v>
      </c>
      <c r="X18">
        <v>62.51</v>
      </c>
      <c r="Y18">
        <v>20.83</v>
      </c>
      <c r="Z18">
        <v>20.83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</v>
      </c>
      <c r="AH18">
        <v>37.67</v>
      </c>
      <c r="AI18">
        <v>37.659999999999997</v>
      </c>
      <c r="AJ18">
        <v>27.25</v>
      </c>
      <c r="AK18">
        <v>0</v>
      </c>
      <c r="AL18">
        <v>0</v>
      </c>
    </row>
    <row r="19" spans="1:38">
      <c r="A19" t="s">
        <v>61</v>
      </c>
      <c r="B19" s="35">
        <v>135.54</v>
      </c>
      <c r="C19" s="35">
        <v>46.14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35.06</v>
      </c>
      <c r="N19">
        <v>271.81</v>
      </c>
      <c r="O19">
        <v>74.98</v>
      </c>
      <c r="P19">
        <v>0.7</v>
      </c>
      <c r="Q19">
        <v>13.01</v>
      </c>
      <c r="R19" s="94">
        <v>0</v>
      </c>
      <c r="S19" s="94">
        <v>0</v>
      </c>
      <c r="T19" s="94">
        <v>0</v>
      </c>
      <c r="U19">
        <v>0</v>
      </c>
      <c r="V19">
        <v>0</v>
      </c>
      <c r="W19">
        <v>0</v>
      </c>
      <c r="X19">
        <v>60</v>
      </c>
      <c r="Y19">
        <v>20</v>
      </c>
      <c r="Z19">
        <v>20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15.67</v>
      </c>
      <c r="AH19">
        <v>41.67</v>
      </c>
      <c r="AI19">
        <v>41.66</v>
      </c>
      <c r="AJ19">
        <v>27.25</v>
      </c>
      <c r="AK19">
        <v>0</v>
      </c>
      <c r="AL19">
        <v>0</v>
      </c>
    </row>
    <row r="20" spans="1:38">
      <c r="A20" t="s">
        <v>62</v>
      </c>
      <c r="B20" s="35">
        <v>135.54</v>
      </c>
      <c r="C20" s="35">
        <v>46.14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35.06</v>
      </c>
      <c r="N20">
        <v>271.81</v>
      </c>
      <c r="O20">
        <v>74.98</v>
      </c>
      <c r="P20">
        <v>0.7</v>
      </c>
      <c r="Q20">
        <v>13.01</v>
      </c>
      <c r="R20" s="94">
        <v>0</v>
      </c>
      <c r="S20" s="94">
        <v>0</v>
      </c>
      <c r="T20" s="94">
        <v>0</v>
      </c>
      <c r="U20">
        <v>0</v>
      </c>
      <c r="V20">
        <v>0</v>
      </c>
      <c r="W20">
        <v>0</v>
      </c>
      <c r="X20">
        <v>57.49</v>
      </c>
      <c r="Y20">
        <v>19.170000000000002</v>
      </c>
      <c r="Z20">
        <v>19.170000000000002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14.67</v>
      </c>
      <c r="AH20">
        <v>41.33</v>
      </c>
      <c r="AI20">
        <v>41.34</v>
      </c>
      <c r="AJ20">
        <v>27.25</v>
      </c>
      <c r="AK20">
        <v>0</v>
      </c>
      <c r="AL20">
        <v>0</v>
      </c>
    </row>
    <row r="21" spans="1:38">
      <c r="A21" t="s">
        <v>63</v>
      </c>
      <c r="B21" s="35">
        <v>169.85</v>
      </c>
      <c r="C21" s="35">
        <v>75.58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35.06</v>
      </c>
      <c r="N21">
        <v>271.81</v>
      </c>
      <c r="O21">
        <v>74.98</v>
      </c>
      <c r="P21">
        <v>0.7</v>
      </c>
      <c r="Q21">
        <v>11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0</v>
      </c>
      <c r="X21">
        <v>55.01</v>
      </c>
      <c r="Y21">
        <v>18.329999999999998</v>
      </c>
      <c r="Z21">
        <v>18.329999999999998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</v>
      </c>
      <c r="AH21">
        <v>41</v>
      </c>
      <c r="AI21">
        <v>41</v>
      </c>
      <c r="AJ21">
        <v>27.25</v>
      </c>
      <c r="AK21">
        <v>0</v>
      </c>
      <c r="AL21">
        <v>0</v>
      </c>
    </row>
    <row r="22" spans="1:38">
      <c r="A22" t="s">
        <v>64</v>
      </c>
      <c r="B22" s="35">
        <v>169.85</v>
      </c>
      <c r="C22" s="35">
        <v>75.58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35.06</v>
      </c>
      <c r="N22">
        <v>271.81</v>
      </c>
      <c r="O22">
        <v>100.15</v>
      </c>
      <c r="P22">
        <v>0.7</v>
      </c>
      <c r="Q22">
        <v>11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0</v>
      </c>
      <c r="X22">
        <v>52.5</v>
      </c>
      <c r="Y22">
        <v>17.5</v>
      </c>
      <c r="Z22">
        <v>17.5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13.33</v>
      </c>
      <c r="AH22">
        <v>40</v>
      </c>
      <c r="AI22">
        <v>40</v>
      </c>
      <c r="AJ22">
        <v>27.25</v>
      </c>
      <c r="AK22">
        <v>0</v>
      </c>
      <c r="AL22">
        <v>0</v>
      </c>
    </row>
    <row r="23" spans="1:38">
      <c r="A23" t="s">
        <v>65</v>
      </c>
      <c r="B23" s="35">
        <v>169.85</v>
      </c>
      <c r="C23" s="35">
        <v>75.58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32.99</v>
      </c>
      <c r="N23">
        <v>271.81</v>
      </c>
      <c r="O23">
        <v>100.15</v>
      </c>
      <c r="P23">
        <v>0.7</v>
      </c>
      <c r="Q23">
        <v>11</v>
      </c>
      <c r="R23" s="94">
        <v>0</v>
      </c>
      <c r="S23" s="94">
        <v>0</v>
      </c>
      <c r="T23" s="94">
        <v>0</v>
      </c>
      <c r="U23">
        <v>0</v>
      </c>
      <c r="V23">
        <v>0</v>
      </c>
      <c r="W23">
        <v>0</v>
      </c>
      <c r="X23">
        <v>52.01</v>
      </c>
      <c r="Y23">
        <v>17.329999999999998</v>
      </c>
      <c r="Z23">
        <v>17.329999999999998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</v>
      </c>
      <c r="AH23">
        <v>39.33</v>
      </c>
      <c r="AI23">
        <v>39.340000000000003</v>
      </c>
      <c r="AJ23">
        <v>27.25</v>
      </c>
      <c r="AK23">
        <v>0</v>
      </c>
      <c r="AL23">
        <v>0</v>
      </c>
    </row>
    <row r="24" spans="1:38">
      <c r="A24" t="s">
        <v>66</v>
      </c>
      <c r="B24" s="35">
        <v>203.5</v>
      </c>
      <c r="C24" s="35">
        <v>75.58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32.99</v>
      </c>
      <c r="N24">
        <v>271.81</v>
      </c>
      <c r="O24">
        <v>100.15</v>
      </c>
      <c r="P24">
        <v>0.7</v>
      </c>
      <c r="Q24">
        <v>11</v>
      </c>
      <c r="R24" s="94">
        <v>0</v>
      </c>
      <c r="S24" s="94">
        <v>0</v>
      </c>
      <c r="T24" s="94">
        <v>0</v>
      </c>
      <c r="U24">
        <v>0</v>
      </c>
      <c r="V24">
        <v>0</v>
      </c>
      <c r="W24">
        <v>0</v>
      </c>
      <c r="X24">
        <v>52.01</v>
      </c>
      <c r="Y24">
        <v>17.329999999999998</v>
      </c>
      <c r="Z24">
        <v>17.329999999999998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12.33</v>
      </c>
      <c r="AH24">
        <v>38.67</v>
      </c>
      <c r="AI24">
        <v>38.659999999999997</v>
      </c>
      <c r="AJ24">
        <v>27.25</v>
      </c>
      <c r="AK24">
        <v>0</v>
      </c>
      <c r="AL24">
        <v>0</v>
      </c>
    </row>
    <row r="25" spans="1:38">
      <c r="A25" t="s">
        <v>67</v>
      </c>
      <c r="B25" s="35">
        <v>259.91000000000003</v>
      </c>
      <c r="C25" s="35">
        <v>86.07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32.99</v>
      </c>
      <c r="N25">
        <v>271.81</v>
      </c>
      <c r="O25">
        <v>100.15</v>
      </c>
      <c r="P25">
        <v>0.7</v>
      </c>
      <c r="Q25">
        <v>11</v>
      </c>
      <c r="R25" s="94">
        <v>0</v>
      </c>
      <c r="S25" s="94">
        <v>0</v>
      </c>
      <c r="T25" s="94">
        <v>0</v>
      </c>
      <c r="U25">
        <v>0</v>
      </c>
      <c r="V25">
        <v>0</v>
      </c>
      <c r="W25">
        <v>0</v>
      </c>
      <c r="X25">
        <v>51.49</v>
      </c>
      <c r="Y25">
        <v>17.170000000000002</v>
      </c>
      <c r="Z25">
        <v>17.170000000000002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11.67</v>
      </c>
      <c r="AH25">
        <v>38.33</v>
      </c>
      <c r="AI25">
        <v>38.340000000000003</v>
      </c>
      <c r="AJ25">
        <v>27.25</v>
      </c>
      <c r="AK25">
        <v>0</v>
      </c>
      <c r="AL25">
        <v>0</v>
      </c>
    </row>
    <row r="26" spans="1:38">
      <c r="A26" t="s">
        <v>68</v>
      </c>
      <c r="B26" s="35">
        <v>259.91000000000003</v>
      </c>
      <c r="C26" s="35">
        <v>86.07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32.99</v>
      </c>
      <c r="N26">
        <v>271.81</v>
      </c>
      <c r="O26">
        <v>100.15</v>
      </c>
      <c r="P26">
        <v>0.7</v>
      </c>
      <c r="Q26">
        <v>11</v>
      </c>
      <c r="R26" s="94">
        <v>0</v>
      </c>
      <c r="S26" s="94">
        <v>0</v>
      </c>
      <c r="T26" s="94">
        <v>0</v>
      </c>
      <c r="U26">
        <v>0</v>
      </c>
      <c r="V26">
        <v>0</v>
      </c>
      <c r="W26">
        <v>0</v>
      </c>
      <c r="X26">
        <v>51.49</v>
      </c>
      <c r="Y26">
        <v>17.170000000000002</v>
      </c>
      <c r="Z26">
        <v>17.170000000000002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11</v>
      </c>
      <c r="AH26">
        <v>37.33</v>
      </c>
      <c r="AI26">
        <v>37.340000000000003</v>
      </c>
      <c r="AJ26">
        <v>27.25</v>
      </c>
      <c r="AK26">
        <v>0</v>
      </c>
      <c r="AL26">
        <v>0</v>
      </c>
    </row>
    <row r="27" spans="1:38">
      <c r="A27" t="s">
        <v>69</v>
      </c>
      <c r="B27" s="35">
        <v>259.91000000000003</v>
      </c>
      <c r="C27" s="35">
        <v>86.07</v>
      </c>
      <c r="D27" s="94">
        <f t="shared" si="0"/>
        <v>0.87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41.46</v>
      </c>
      <c r="N27">
        <v>271.81</v>
      </c>
      <c r="O27">
        <v>100.15</v>
      </c>
      <c r="P27">
        <v>0</v>
      </c>
      <c r="Q27">
        <v>11</v>
      </c>
      <c r="R27" s="94">
        <v>0.04</v>
      </c>
      <c r="S27" s="94">
        <v>0</v>
      </c>
      <c r="T27" s="94">
        <v>0.83</v>
      </c>
      <c r="U27">
        <v>0</v>
      </c>
      <c r="V27">
        <v>0</v>
      </c>
      <c r="W27">
        <v>0</v>
      </c>
      <c r="X27">
        <v>39.49</v>
      </c>
      <c r="Y27">
        <v>13.17</v>
      </c>
      <c r="Z27">
        <v>13.17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11.33</v>
      </c>
      <c r="AH27">
        <v>35.67</v>
      </c>
      <c r="AI27">
        <v>35.659999999999997</v>
      </c>
      <c r="AJ27">
        <v>27.25</v>
      </c>
      <c r="AK27">
        <v>0</v>
      </c>
      <c r="AL27">
        <v>0</v>
      </c>
    </row>
    <row r="28" spans="1:38">
      <c r="A28" t="s">
        <v>70</v>
      </c>
      <c r="B28" s="35">
        <v>259.91000000000003</v>
      </c>
      <c r="C28" s="35">
        <v>86.07</v>
      </c>
      <c r="D28" s="94">
        <f t="shared" si="0"/>
        <v>1.9900000000000002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57.69</v>
      </c>
      <c r="N28">
        <v>271.81</v>
      </c>
      <c r="O28">
        <v>100.15</v>
      </c>
      <c r="P28">
        <v>0</v>
      </c>
      <c r="Q28">
        <v>11</v>
      </c>
      <c r="R28" s="94">
        <v>0.65</v>
      </c>
      <c r="S28" s="94">
        <v>0</v>
      </c>
      <c r="T28" s="94">
        <v>1.34</v>
      </c>
      <c r="U28">
        <v>0</v>
      </c>
      <c r="V28">
        <v>0</v>
      </c>
      <c r="W28">
        <v>0</v>
      </c>
      <c r="X28">
        <v>37.99</v>
      </c>
      <c r="Y28">
        <v>12.67</v>
      </c>
      <c r="Z28">
        <v>12.67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11</v>
      </c>
      <c r="AH28">
        <v>35.33</v>
      </c>
      <c r="AI28">
        <v>35.340000000000003</v>
      </c>
      <c r="AJ28">
        <v>27.25</v>
      </c>
      <c r="AK28">
        <v>0</v>
      </c>
      <c r="AL28">
        <v>0</v>
      </c>
    </row>
    <row r="29" spans="1:38">
      <c r="A29" t="s">
        <v>71</v>
      </c>
      <c r="B29" s="35">
        <v>259.91000000000003</v>
      </c>
      <c r="C29" s="35">
        <v>86.07</v>
      </c>
      <c r="D29" s="94">
        <f t="shared" si="0"/>
        <v>6.88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57.69</v>
      </c>
      <c r="N29">
        <v>271.81</v>
      </c>
      <c r="O29">
        <v>100.15</v>
      </c>
      <c r="P29">
        <v>0.62</v>
      </c>
      <c r="Q29">
        <v>14.01</v>
      </c>
      <c r="R29" s="94">
        <v>2.71</v>
      </c>
      <c r="S29" s="94">
        <v>1</v>
      </c>
      <c r="T29" s="94">
        <v>3.17</v>
      </c>
      <c r="U29">
        <v>0.92</v>
      </c>
      <c r="V29">
        <v>0</v>
      </c>
      <c r="W29">
        <v>0</v>
      </c>
      <c r="X29">
        <v>37.5</v>
      </c>
      <c r="Y29">
        <v>12.5</v>
      </c>
      <c r="Z29">
        <v>12.5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10.67</v>
      </c>
      <c r="AH29">
        <v>34.67</v>
      </c>
      <c r="AI29">
        <v>34.659999999999997</v>
      </c>
      <c r="AJ29">
        <v>26.24</v>
      </c>
      <c r="AK29">
        <v>0</v>
      </c>
      <c r="AL29">
        <v>0</v>
      </c>
    </row>
    <row r="30" spans="1:38">
      <c r="A30" t="s">
        <v>72</v>
      </c>
      <c r="B30" s="35">
        <v>259.91000000000003</v>
      </c>
      <c r="C30" s="35">
        <v>86.07</v>
      </c>
      <c r="D30" s="94">
        <f t="shared" si="0"/>
        <v>18.95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57.69</v>
      </c>
      <c r="N30">
        <v>271.81</v>
      </c>
      <c r="O30">
        <v>100.15</v>
      </c>
      <c r="P30">
        <v>0.62</v>
      </c>
      <c r="Q30">
        <v>14.21</v>
      </c>
      <c r="R30" s="94">
        <v>7.79</v>
      </c>
      <c r="S30" s="94">
        <v>4</v>
      </c>
      <c r="T30" s="94">
        <v>7.16</v>
      </c>
      <c r="U30">
        <v>0.92</v>
      </c>
      <c r="V30">
        <v>1.71</v>
      </c>
      <c r="W30">
        <v>0</v>
      </c>
      <c r="X30">
        <v>37.01</v>
      </c>
      <c r="Y30">
        <v>12.33</v>
      </c>
      <c r="Z30">
        <v>12.33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10.33</v>
      </c>
      <c r="AH30">
        <v>34.67</v>
      </c>
      <c r="AI30">
        <v>34.659999999999997</v>
      </c>
      <c r="AJ30">
        <v>25.23</v>
      </c>
      <c r="AK30">
        <v>0</v>
      </c>
      <c r="AL30">
        <v>0</v>
      </c>
    </row>
    <row r="31" spans="1:38">
      <c r="A31" t="s">
        <v>73</v>
      </c>
      <c r="B31" s="35">
        <v>259.91000000000003</v>
      </c>
      <c r="C31" s="35">
        <v>86.07</v>
      </c>
      <c r="D31" s="94">
        <f t="shared" si="0"/>
        <v>40.56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57.69</v>
      </c>
      <c r="N31">
        <v>271.81</v>
      </c>
      <c r="O31">
        <v>100.15</v>
      </c>
      <c r="P31">
        <v>0.62</v>
      </c>
      <c r="Q31">
        <v>14.41</v>
      </c>
      <c r="R31" s="94">
        <v>16.57</v>
      </c>
      <c r="S31" s="94">
        <v>10</v>
      </c>
      <c r="T31" s="94">
        <v>13.99</v>
      </c>
      <c r="U31">
        <v>0</v>
      </c>
      <c r="V31">
        <v>6.29</v>
      </c>
      <c r="W31">
        <v>0</v>
      </c>
      <c r="X31">
        <v>36.49</v>
      </c>
      <c r="Y31">
        <v>12.17</v>
      </c>
      <c r="Z31">
        <v>12.17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10</v>
      </c>
      <c r="AH31">
        <v>33.67</v>
      </c>
      <c r="AI31">
        <v>33.659999999999997</v>
      </c>
      <c r="AJ31">
        <v>25.23</v>
      </c>
      <c r="AK31">
        <v>1</v>
      </c>
      <c r="AL31">
        <v>0</v>
      </c>
    </row>
    <row r="32" spans="1:38">
      <c r="A32" t="s">
        <v>74</v>
      </c>
      <c r="B32" s="35">
        <v>259.91000000000003</v>
      </c>
      <c r="C32" s="35">
        <v>86.07</v>
      </c>
      <c r="D32" s="94">
        <f t="shared" si="0"/>
        <v>67.239999999999995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57.69</v>
      </c>
      <c r="N32">
        <v>271.81</v>
      </c>
      <c r="O32">
        <v>100.15</v>
      </c>
      <c r="P32">
        <v>0.62</v>
      </c>
      <c r="Q32">
        <v>14.61</v>
      </c>
      <c r="R32" s="94">
        <v>28.58</v>
      </c>
      <c r="S32" s="94">
        <v>15</v>
      </c>
      <c r="T32" s="94">
        <v>23.66</v>
      </c>
      <c r="U32">
        <v>0</v>
      </c>
      <c r="V32">
        <v>11.57</v>
      </c>
      <c r="W32">
        <v>0</v>
      </c>
      <c r="X32">
        <v>37.01</v>
      </c>
      <c r="Y32">
        <v>12.33</v>
      </c>
      <c r="Z32">
        <v>12.33</v>
      </c>
      <c r="AA32">
        <v>2.79</v>
      </c>
      <c r="AB32">
        <v>0.56000000000000005</v>
      </c>
      <c r="AC32">
        <v>3</v>
      </c>
      <c r="AD32">
        <v>1</v>
      </c>
      <c r="AE32">
        <v>10</v>
      </c>
      <c r="AF32">
        <v>5</v>
      </c>
      <c r="AG32">
        <v>9.67</v>
      </c>
      <c r="AH32">
        <v>33</v>
      </c>
      <c r="AI32">
        <v>33</v>
      </c>
      <c r="AJ32">
        <v>25.23</v>
      </c>
      <c r="AK32">
        <v>4</v>
      </c>
      <c r="AL32">
        <v>1</v>
      </c>
    </row>
    <row r="33" spans="1:38">
      <c r="A33" t="s">
        <v>75</v>
      </c>
      <c r="B33" s="35">
        <v>259.91000000000003</v>
      </c>
      <c r="C33" s="35">
        <v>86.07</v>
      </c>
      <c r="D33" s="94">
        <f t="shared" si="0"/>
        <v>86</v>
      </c>
      <c r="E33" s="35"/>
      <c r="F33" s="35"/>
      <c r="G33" s="35"/>
      <c r="H33" s="35"/>
      <c r="I33" s="35"/>
      <c r="J33" s="38">
        <v>0.16</v>
      </c>
      <c r="K33" s="38">
        <v>0.16</v>
      </c>
      <c r="L33" s="38">
        <v>0.12</v>
      </c>
      <c r="M33">
        <v>57.69</v>
      </c>
      <c r="N33">
        <v>271.81</v>
      </c>
      <c r="O33">
        <v>100.15</v>
      </c>
      <c r="P33">
        <v>0.62</v>
      </c>
      <c r="Q33">
        <v>14.81</v>
      </c>
      <c r="R33" s="94">
        <v>31</v>
      </c>
      <c r="S33" s="94">
        <v>24</v>
      </c>
      <c r="T33" s="94">
        <v>31</v>
      </c>
      <c r="U33">
        <v>0</v>
      </c>
      <c r="V33">
        <v>17.670000000000002</v>
      </c>
      <c r="W33">
        <v>0</v>
      </c>
      <c r="X33">
        <v>36.49</v>
      </c>
      <c r="Y33">
        <v>12.17</v>
      </c>
      <c r="Z33">
        <v>12.17</v>
      </c>
      <c r="AA33">
        <v>8.02</v>
      </c>
      <c r="AB33">
        <v>1.6</v>
      </c>
      <c r="AC33">
        <v>5</v>
      </c>
      <c r="AD33">
        <v>2</v>
      </c>
      <c r="AE33">
        <v>10</v>
      </c>
      <c r="AF33">
        <v>5</v>
      </c>
      <c r="AG33">
        <v>9.33</v>
      </c>
      <c r="AH33">
        <v>33</v>
      </c>
      <c r="AI33">
        <v>33</v>
      </c>
      <c r="AJ33">
        <v>25.23</v>
      </c>
      <c r="AK33">
        <v>7</v>
      </c>
      <c r="AL33">
        <v>3</v>
      </c>
    </row>
    <row r="34" spans="1:38">
      <c r="A34" t="s">
        <v>76</v>
      </c>
      <c r="B34" s="35">
        <v>259.91000000000003</v>
      </c>
      <c r="C34" s="35">
        <v>86.07</v>
      </c>
      <c r="D34" s="94">
        <f t="shared" si="0"/>
        <v>86</v>
      </c>
      <c r="E34" s="35"/>
      <c r="F34" s="35"/>
      <c r="G34" s="35"/>
      <c r="H34" s="35"/>
      <c r="I34" s="35"/>
      <c r="J34" s="38">
        <v>0.65</v>
      </c>
      <c r="K34" s="38">
        <v>0.65</v>
      </c>
      <c r="L34" s="38">
        <v>0.5</v>
      </c>
      <c r="M34">
        <v>57.69</v>
      </c>
      <c r="N34">
        <v>271.81</v>
      </c>
      <c r="O34">
        <v>100.15</v>
      </c>
      <c r="P34">
        <v>0.62</v>
      </c>
      <c r="Q34">
        <v>15.01</v>
      </c>
      <c r="R34" s="94">
        <v>28.67</v>
      </c>
      <c r="S34" s="94">
        <v>28.67</v>
      </c>
      <c r="T34" s="94">
        <v>28.66</v>
      </c>
      <c r="U34">
        <v>0</v>
      </c>
      <c r="V34">
        <v>25.26</v>
      </c>
      <c r="W34">
        <v>0</v>
      </c>
      <c r="X34">
        <v>34.99</v>
      </c>
      <c r="Y34">
        <v>11.67</v>
      </c>
      <c r="Z34">
        <v>11.67</v>
      </c>
      <c r="AA34">
        <v>14.82</v>
      </c>
      <c r="AB34">
        <v>2.96</v>
      </c>
      <c r="AC34">
        <v>7</v>
      </c>
      <c r="AD34">
        <v>3</v>
      </c>
      <c r="AE34">
        <v>13</v>
      </c>
      <c r="AF34">
        <v>7</v>
      </c>
      <c r="AG34">
        <v>8.67</v>
      </c>
      <c r="AH34">
        <v>33</v>
      </c>
      <c r="AI34">
        <v>33</v>
      </c>
      <c r="AJ34">
        <v>25.23</v>
      </c>
      <c r="AK34">
        <v>18</v>
      </c>
      <c r="AL34">
        <v>7</v>
      </c>
    </row>
    <row r="35" spans="1:38">
      <c r="A35" t="s">
        <v>77</v>
      </c>
      <c r="B35" s="35">
        <v>259.91000000000003</v>
      </c>
      <c r="C35" s="35">
        <v>86.07</v>
      </c>
      <c r="D35" s="94">
        <f t="shared" si="0"/>
        <v>93.7</v>
      </c>
      <c r="E35" s="35"/>
      <c r="F35" s="35"/>
      <c r="G35" s="35"/>
      <c r="H35" s="35"/>
      <c r="I35" s="35"/>
      <c r="J35" s="38">
        <v>1.44</v>
      </c>
      <c r="K35" s="38">
        <v>1.44</v>
      </c>
      <c r="L35" s="38">
        <v>1.1200000000000001</v>
      </c>
      <c r="M35">
        <v>57.69</v>
      </c>
      <c r="N35">
        <v>271.81</v>
      </c>
      <c r="O35">
        <v>100.15</v>
      </c>
      <c r="P35">
        <v>0.62</v>
      </c>
      <c r="Q35">
        <v>19.010000000000002</v>
      </c>
      <c r="R35" s="94">
        <v>31.23</v>
      </c>
      <c r="S35" s="94">
        <v>31.23</v>
      </c>
      <c r="T35" s="94">
        <v>31.24</v>
      </c>
      <c r="U35">
        <v>0</v>
      </c>
      <c r="V35">
        <v>34.33</v>
      </c>
      <c r="W35">
        <v>0</v>
      </c>
      <c r="X35">
        <v>28.99</v>
      </c>
      <c r="Y35">
        <v>9.67</v>
      </c>
      <c r="Z35">
        <v>9.67</v>
      </c>
      <c r="AA35">
        <v>23.39</v>
      </c>
      <c r="AB35">
        <v>4.68</v>
      </c>
      <c r="AC35">
        <v>9</v>
      </c>
      <c r="AD35">
        <v>5</v>
      </c>
      <c r="AE35">
        <v>11</v>
      </c>
      <c r="AF35">
        <v>5</v>
      </c>
      <c r="AG35">
        <v>8.33</v>
      </c>
      <c r="AH35">
        <v>33</v>
      </c>
      <c r="AI35">
        <v>33</v>
      </c>
      <c r="AJ35">
        <v>25.23</v>
      </c>
      <c r="AK35">
        <v>18</v>
      </c>
      <c r="AL35">
        <v>7</v>
      </c>
    </row>
    <row r="36" spans="1:38">
      <c r="A36" t="s">
        <v>78</v>
      </c>
      <c r="B36" s="35">
        <v>259.91000000000003</v>
      </c>
      <c r="C36" s="35">
        <v>86.07</v>
      </c>
      <c r="D36" s="94">
        <f t="shared" si="0"/>
        <v>94.7</v>
      </c>
      <c r="E36" s="35"/>
      <c r="F36" s="35"/>
      <c r="G36" s="35"/>
      <c r="H36" s="35"/>
      <c r="I36" s="35"/>
      <c r="J36" s="38">
        <v>2.4700000000000002</v>
      </c>
      <c r="K36" s="38">
        <v>2.4700000000000002</v>
      </c>
      <c r="L36" s="38">
        <v>1.91</v>
      </c>
      <c r="M36">
        <v>57.69</v>
      </c>
      <c r="N36">
        <v>271.81</v>
      </c>
      <c r="O36">
        <v>100.15</v>
      </c>
      <c r="P36">
        <v>0.62</v>
      </c>
      <c r="Q36">
        <v>18.809999999999999</v>
      </c>
      <c r="R36" s="94">
        <v>31.57</v>
      </c>
      <c r="S36" s="94">
        <v>31.57</v>
      </c>
      <c r="T36" s="94">
        <v>31.56</v>
      </c>
      <c r="U36">
        <v>0</v>
      </c>
      <c r="V36">
        <v>44.52</v>
      </c>
      <c r="W36">
        <v>0</v>
      </c>
      <c r="X36">
        <v>28.01</v>
      </c>
      <c r="Y36">
        <v>9.33</v>
      </c>
      <c r="Z36">
        <v>9.33</v>
      </c>
      <c r="AA36">
        <v>34.04</v>
      </c>
      <c r="AB36">
        <v>6.81</v>
      </c>
      <c r="AC36">
        <v>11</v>
      </c>
      <c r="AD36">
        <v>7</v>
      </c>
      <c r="AE36">
        <v>12</v>
      </c>
      <c r="AF36">
        <v>6</v>
      </c>
      <c r="AG36">
        <v>6.67</v>
      </c>
      <c r="AH36">
        <v>33</v>
      </c>
      <c r="AI36">
        <v>33</v>
      </c>
      <c r="AJ36">
        <v>25.23</v>
      </c>
      <c r="AK36">
        <v>21</v>
      </c>
      <c r="AL36">
        <v>9</v>
      </c>
    </row>
    <row r="37" spans="1:38">
      <c r="A37" t="s">
        <v>79</v>
      </c>
      <c r="B37" s="35">
        <v>259.91000000000003</v>
      </c>
      <c r="C37" s="35">
        <v>86.07</v>
      </c>
      <c r="D37" s="94">
        <f t="shared" si="0"/>
        <v>98</v>
      </c>
      <c r="E37" s="35"/>
      <c r="F37" s="35"/>
      <c r="G37" s="35"/>
      <c r="H37" s="35"/>
      <c r="I37" s="35"/>
      <c r="J37" s="38">
        <v>3.27</v>
      </c>
      <c r="K37" s="38">
        <v>3.27</v>
      </c>
      <c r="L37" s="38">
        <v>2.5299999999999998</v>
      </c>
      <c r="M37">
        <v>57.69</v>
      </c>
      <c r="N37">
        <v>271.81</v>
      </c>
      <c r="O37">
        <v>100.15</v>
      </c>
      <c r="P37">
        <v>0.62</v>
      </c>
      <c r="Q37">
        <v>18.809999999999999</v>
      </c>
      <c r="R37" s="94">
        <v>32.67</v>
      </c>
      <c r="S37" s="94">
        <v>32.67</v>
      </c>
      <c r="T37" s="94">
        <v>32.659999999999997</v>
      </c>
      <c r="U37">
        <v>0.92</v>
      </c>
      <c r="V37">
        <v>55.23</v>
      </c>
      <c r="W37">
        <v>0</v>
      </c>
      <c r="X37">
        <v>27</v>
      </c>
      <c r="Y37">
        <v>9</v>
      </c>
      <c r="Z37">
        <v>9</v>
      </c>
      <c r="AA37">
        <v>45.43</v>
      </c>
      <c r="AB37">
        <v>9.09</v>
      </c>
      <c r="AC37">
        <v>14</v>
      </c>
      <c r="AD37">
        <v>7</v>
      </c>
      <c r="AE37">
        <v>13</v>
      </c>
      <c r="AF37">
        <v>7</v>
      </c>
      <c r="AG37">
        <v>6.67</v>
      </c>
      <c r="AH37">
        <v>33.33</v>
      </c>
      <c r="AI37">
        <v>33.340000000000003</v>
      </c>
      <c r="AJ37">
        <v>26.24</v>
      </c>
      <c r="AK37">
        <v>28</v>
      </c>
      <c r="AL37">
        <v>12</v>
      </c>
    </row>
    <row r="38" spans="1:38">
      <c r="A38" t="s">
        <v>80</v>
      </c>
      <c r="B38" s="35">
        <v>259.91000000000003</v>
      </c>
      <c r="C38" s="35">
        <v>86.07</v>
      </c>
      <c r="D38" s="94">
        <f t="shared" si="0"/>
        <v>98</v>
      </c>
      <c r="E38" s="35"/>
      <c r="F38" s="35"/>
      <c r="G38" s="35"/>
      <c r="H38" s="35"/>
      <c r="I38" s="35"/>
      <c r="J38" s="38">
        <v>4.46</v>
      </c>
      <c r="K38" s="38">
        <v>4.46</v>
      </c>
      <c r="L38" s="38">
        <v>3.45</v>
      </c>
      <c r="M38">
        <v>57.69</v>
      </c>
      <c r="N38">
        <v>271.81</v>
      </c>
      <c r="O38">
        <v>100.15</v>
      </c>
      <c r="P38">
        <v>0.62</v>
      </c>
      <c r="Q38">
        <v>19.010000000000002</v>
      </c>
      <c r="R38" s="94">
        <v>32.67</v>
      </c>
      <c r="S38" s="94">
        <v>32.67</v>
      </c>
      <c r="T38" s="94">
        <v>32.659999999999997</v>
      </c>
      <c r="U38">
        <v>0.92</v>
      </c>
      <c r="V38">
        <v>59.94</v>
      </c>
      <c r="W38">
        <v>0</v>
      </c>
      <c r="X38">
        <v>25.99</v>
      </c>
      <c r="Y38">
        <v>8.67</v>
      </c>
      <c r="Z38">
        <v>8.67</v>
      </c>
      <c r="AA38">
        <v>57.3</v>
      </c>
      <c r="AB38">
        <v>11.46</v>
      </c>
      <c r="AC38">
        <v>18</v>
      </c>
      <c r="AD38">
        <v>9</v>
      </c>
      <c r="AE38">
        <v>17</v>
      </c>
      <c r="AF38">
        <v>8</v>
      </c>
      <c r="AG38">
        <v>6.67</v>
      </c>
      <c r="AH38">
        <v>33</v>
      </c>
      <c r="AI38">
        <v>33</v>
      </c>
      <c r="AJ38">
        <v>26.24</v>
      </c>
      <c r="AK38">
        <v>35</v>
      </c>
      <c r="AL38">
        <v>15</v>
      </c>
    </row>
    <row r="39" spans="1:38">
      <c r="A39" t="s">
        <v>81</v>
      </c>
      <c r="B39" s="35">
        <v>259.91000000000003</v>
      </c>
      <c r="C39" s="35">
        <v>86.07</v>
      </c>
      <c r="D39" s="94">
        <f t="shared" si="0"/>
        <v>98</v>
      </c>
      <c r="E39" s="35"/>
      <c r="F39" s="35"/>
      <c r="G39" s="35"/>
      <c r="H39" s="35"/>
      <c r="I39" s="35"/>
      <c r="J39" s="38">
        <v>5.68</v>
      </c>
      <c r="K39" s="38">
        <v>5.68</v>
      </c>
      <c r="L39" s="38">
        <v>4.3899999999999997</v>
      </c>
      <c r="M39">
        <v>57.69</v>
      </c>
      <c r="N39">
        <v>271.81</v>
      </c>
      <c r="O39">
        <v>100.15</v>
      </c>
      <c r="P39">
        <v>0.62</v>
      </c>
      <c r="Q39">
        <v>26.41</v>
      </c>
      <c r="R39" s="94">
        <v>32.67</v>
      </c>
      <c r="S39" s="94">
        <v>32.67</v>
      </c>
      <c r="T39" s="94">
        <v>32.659999999999997</v>
      </c>
      <c r="U39">
        <v>0</v>
      </c>
      <c r="V39">
        <v>68.55</v>
      </c>
      <c r="W39">
        <v>0</v>
      </c>
      <c r="X39">
        <v>25.01</v>
      </c>
      <c r="Y39">
        <v>8.33</v>
      </c>
      <c r="Z39">
        <v>8.33</v>
      </c>
      <c r="AA39">
        <v>69.459999999999994</v>
      </c>
      <c r="AB39">
        <v>13.89</v>
      </c>
      <c r="AC39">
        <v>22</v>
      </c>
      <c r="AD39">
        <v>11</v>
      </c>
      <c r="AE39">
        <v>20</v>
      </c>
      <c r="AF39">
        <v>10</v>
      </c>
      <c r="AG39">
        <v>7.67</v>
      </c>
      <c r="AH39">
        <v>26.67</v>
      </c>
      <c r="AI39">
        <v>26.66</v>
      </c>
      <c r="AJ39">
        <v>26.24</v>
      </c>
      <c r="AK39">
        <v>42</v>
      </c>
      <c r="AL39">
        <v>18</v>
      </c>
    </row>
    <row r="40" spans="1:38">
      <c r="A40" t="s">
        <v>82</v>
      </c>
      <c r="B40" s="35">
        <v>259.91000000000003</v>
      </c>
      <c r="C40" s="35">
        <v>86.07</v>
      </c>
      <c r="D40" s="94">
        <f t="shared" si="0"/>
        <v>98</v>
      </c>
      <c r="E40" s="35"/>
      <c r="F40" s="35"/>
      <c r="G40" s="35"/>
      <c r="H40" s="35"/>
      <c r="I40" s="35"/>
      <c r="J40" s="38">
        <v>6.81</v>
      </c>
      <c r="K40" s="38">
        <v>6.81</v>
      </c>
      <c r="L40" s="38">
        <v>5.26</v>
      </c>
      <c r="M40">
        <v>57.69</v>
      </c>
      <c r="N40">
        <v>271.81</v>
      </c>
      <c r="O40">
        <v>100.15</v>
      </c>
      <c r="P40">
        <v>0.62</v>
      </c>
      <c r="Q40">
        <v>26.21</v>
      </c>
      <c r="R40" s="94">
        <v>32.67</v>
      </c>
      <c r="S40" s="94">
        <v>32.67</v>
      </c>
      <c r="T40" s="94">
        <v>32.659999999999997</v>
      </c>
      <c r="U40">
        <v>0</v>
      </c>
      <c r="V40">
        <v>76.72</v>
      </c>
      <c r="W40">
        <v>0</v>
      </c>
      <c r="X40">
        <v>22.5</v>
      </c>
      <c r="Y40">
        <v>7.5</v>
      </c>
      <c r="Z40">
        <v>7.5</v>
      </c>
      <c r="AA40">
        <v>80.959999999999994</v>
      </c>
      <c r="AB40">
        <v>16.190000000000001</v>
      </c>
      <c r="AC40">
        <v>25</v>
      </c>
      <c r="AD40">
        <v>12</v>
      </c>
      <c r="AE40">
        <v>23</v>
      </c>
      <c r="AF40">
        <v>12</v>
      </c>
      <c r="AG40">
        <v>7.33</v>
      </c>
      <c r="AH40">
        <v>24</v>
      </c>
      <c r="AI40">
        <v>24</v>
      </c>
      <c r="AJ40">
        <v>26.24</v>
      </c>
      <c r="AK40">
        <v>49</v>
      </c>
      <c r="AL40">
        <v>21</v>
      </c>
    </row>
    <row r="41" spans="1:38">
      <c r="A41" t="s">
        <v>83</v>
      </c>
      <c r="B41" s="35">
        <v>259.91000000000003</v>
      </c>
      <c r="C41" s="35">
        <v>86.07</v>
      </c>
      <c r="D41" s="94">
        <f t="shared" si="0"/>
        <v>98</v>
      </c>
      <c r="E41" s="35"/>
      <c r="F41" s="35"/>
      <c r="G41" s="35"/>
      <c r="H41" s="35"/>
      <c r="I41" s="35"/>
      <c r="J41" s="38">
        <v>7.82</v>
      </c>
      <c r="K41" s="38">
        <v>7.82</v>
      </c>
      <c r="L41" s="38">
        <v>6.05</v>
      </c>
      <c r="M41">
        <v>57.69</v>
      </c>
      <c r="N41">
        <v>271.81</v>
      </c>
      <c r="O41">
        <v>100.15</v>
      </c>
      <c r="P41">
        <v>0.86</v>
      </c>
      <c r="Q41">
        <v>19.010000000000002</v>
      </c>
      <c r="R41" s="94">
        <v>32.67</v>
      </c>
      <c r="S41" s="94">
        <v>32.67</v>
      </c>
      <c r="T41" s="94">
        <v>32.659999999999997</v>
      </c>
      <c r="U41">
        <v>0</v>
      </c>
      <c r="V41">
        <v>84.61</v>
      </c>
      <c r="W41">
        <v>0</v>
      </c>
      <c r="X41">
        <v>32.51</v>
      </c>
      <c r="Y41">
        <v>10.83</v>
      </c>
      <c r="Z41">
        <v>10.83</v>
      </c>
      <c r="AA41">
        <v>82.97</v>
      </c>
      <c r="AB41">
        <v>16.59</v>
      </c>
      <c r="AC41">
        <v>27</v>
      </c>
      <c r="AD41">
        <v>13</v>
      </c>
      <c r="AE41">
        <v>27</v>
      </c>
      <c r="AF41">
        <v>13</v>
      </c>
      <c r="AG41">
        <v>7.33</v>
      </c>
      <c r="AH41">
        <v>30.67</v>
      </c>
      <c r="AI41">
        <v>30.66</v>
      </c>
      <c r="AJ41">
        <v>26.24</v>
      </c>
      <c r="AK41">
        <v>60</v>
      </c>
      <c r="AL41">
        <v>25</v>
      </c>
    </row>
    <row r="42" spans="1:38">
      <c r="A42" t="s">
        <v>84</v>
      </c>
      <c r="B42" s="35">
        <v>259.91000000000003</v>
      </c>
      <c r="C42" s="35">
        <v>86.07</v>
      </c>
      <c r="D42" s="94">
        <f t="shared" si="0"/>
        <v>98</v>
      </c>
      <c r="E42" s="35"/>
      <c r="F42" s="35"/>
      <c r="G42" s="35"/>
      <c r="H42" s="35"/>
      <c r="I42" s="35"/>
      <c r="J42" s="38">
        <v>8.81</v>
      </c>
      <c r="K42" s="38">
        <v>8.81</v>
      </c>
      <c r="L42" s="38">
        <v>6.8</v>
      </c>
      <c r="M42">
        <v>57.69</v>
      </c>
      <c r="N42">
        <v>271.81</v>
      </c>
      <c r="O42">
        <v>100.15</v>
      </c>
      <c r="P42">
        <v>0.86</v>
      </c>
      <c r="Q42">
        <v>19.41</v>
      </c>
      <c r="R42" s="94">
        <v>32.67</v>
      </c>
      <c r="S42" s="94">
        <v>32.67</v>
      </c>
      <c r="T42" s="94">
        <v>32.659999999999997</v>
      </c>
      <c r="U42">
        <v>0</v>
      </c>
      <c r="V42">
        <v>92.25</v>
      </c>
      <c r="W42">
        <v>0</v>
      </c>
      <c r="X42">
        <v>30</v>
      </c>
      <c r="Y42">
        <v>10</v>
      </c>
      <c r="Z42">
        <v>10</v>
      </c>
      <c r="AA42">
        <v>87.97</v>
      </c>
      <c r="AB42">
        <v>17.59</v>
      </c>
      <c r="AC42">
        <v>30</v>
      </c>
      <c r="AD42">
        <v>16</v>
      </c>
      <c r="AE42">
        <v>30</v>
      </c>
      <c r="AF42">
        <v>15</v>
      </c>
      <c r="AG42">
        <v>7.33</v>
      </c>
      <c r="AH42">
        <v>28.67</v>
      </c>
      <c r="AI42">
        <v>28.66</v>
      </c>
      <c r="AJ42">
        <v>26.24</v>
      </c>
      <c r="AK42">
        <v>67</v>
      </c>
      <c r="AL42">
        <v>28</v>
      </c>
    </row>
    <row r="43" spans="1:38">
      <c r="A43" t="s">
        <v>85</v>
      </c>
      <c r="B43" s="35">
        <v>259.91000000000003</v>
      </c>
      <c r="C43" s="35">
        <v>86.07</v>
      </c>
      <c r="D43" s="94">
        <f t="shared" si="0"/>
        <v>98</v>
      </c>
      <c r="E43" s="35"/>
      <c r="F43" s="35"/>
      <c r="G43" s="35"/>
      <c r="H43" s="35"/>
      <c r="I43" s="35"/>
      <c r="J43" s="38">
        <v>6.65</v>
      </c>
      <c r="K43" s="38">
        <v>6.65</v>
      </c>
      <c r="L43" s="38">
        <v>5.14</v>
      </c>
      <c r="M43">
        <v>32.99</v>
      </c>
      <c r="N43">
        <v>271.81</v>
      </c>
      <c r="O43">
        <v>100.15</v>
      </c>
      <c r="P43">
        <v>0.86</v>
      </c>
      <c r="Q43">
        <v>19.61</v>
      </c>
      <c r="R43" s="94">
        <v>32.67</v>
      </c>
      <c r="S43" s="94">
        <v>32.67</v>
      </c>
      <c r="T43" s="94">
        <v>32.659999999999997</v>
      </c>
      <c r="U43">
        <v>0</v>
      </c>
      <c r="V43">
        <v>99.16</v>
      </c>
      <c r="W43">
        <v>0</v>
      </c>
      <c r="X43">
        <v>27.49</v>
      </c>
      <c r="Y43">
        <v>9.17</v>
      </c>
      <c r="Z43">
        <v>9.17</v>
      </c>
      <c r="AA43">
        <v>91.71</v>
      </c>
      <c r="AB43">
        <v>18.34</v>
      </c>
      <c r="AC43">
        <v>46</v>
      </c>
      <c r="AD43">
        <v>21</v>
      </c>
      <c r="AE43">
        <v>50</v>
      </c>
      <c r="AF43">
        <v>25</v>
      </c>
      <c r="AG43">
        <v>7.33</v>
      </c>
      <c r="AH43">
        <v>27</v>
      </c>
      <c r="AI43">
        <v>27</v>
      </c>
      <c r="AJ43">
        <v>26.24</v>
      </c>
      <c r="AK43">
        <v>105</v>
      </c>
      <c r="AL43">
        <v>45</v>
      </c>
    </row>
    <row r="44" spans="1:38">
      <c r="A44" t="s">
        <v>86</v>
      </c>
      <c r="B44" s="35">
        <v>259.91000000000003</v>
      </c>
      <c r="C44" s="35">
        <v>86.07</v>
      </c>
      <c r="D44" s="94">
        <f t="shared" si="0"/>
        <v>98</v>
      </c>
      <c r="E44" s="35"/>
      <c r="F44" s="35"/>
      <c r="G44" s="35"/>
      <c r="H44" s="35"/>
      <c r="I44" s="35"/>
      <c r="J44" s="38">
        <v>6</v>
      </c>
      <c r="K44" s="38">
        <v>6</v>
      </c>
      <c r="L44" s="38">
        <v>4.6399999999999997</v>
      </c>
      <c r="M44">
        <v>32.99</v>
      </c>
      <c r="N44">
        <v>271.81</v>
      </c>
      <c r="O44">
        <v>100.15</v>
      </c>
      <c r="P44">
        <v>0.86</v>
      </c>
      <c r="Q44">
        <v>19.809999999999999</v>
      </c>
      <c r="R44" s="94">
        <v>32.67</v>
      </c>
      <c r="S44" s="94">
        <v>32.67</v>
      </c>
      <c r="T44" s="94">
        <v>32.659999999999997</v>
      </c>
      <c r="U44">
        <v>0</v>
      </c>
      <c r="V44">
        <v>108.19</v>
      </c>
      <c r="W44">
        <v>0</v>
      </c>
      <c r="X44">
        <v>25.01</v>
      </c>
      <c r="Y44">
        <v>8.33</v>
      </c>
      <c r="Z44">
        <v>8.33</v>
      </c>
      <c r="AA44">
        <v>108.07</v>
      </c>
      <c r="AB44">
        <v>21.62</v>
      </c>
      <c r="AC44">
        <v>51</v>
      </c>
      <c r="AD44">
        <v>23</v>
      </c>
      <c r="AE44">
        <v>57</v>
      </c>
      <c r="AF44">
        <v>28</v>
      </c>
      <c r="AG44">
        <v>7.33</v>
      </c>
      <c r="AH44">
        <v>26</v>
      </c>
      <c r="AI44">
        <v>26</v>
      </c>
      <c r="AJ44">
        <v>26.24</v>
      </c>
      <c r="AK44">
        <v>119</v>
      </c>
      <c r="AL44">
        <v>51</v>
      </c>
    </row>
    <row r="45" spans="1:38">
      <c r="A45" t="s">
        <v>87</v>
      </c>
      <c r="B45" s="35">
        <v>259.91000000000003</v>
      </c>
      <c r="C45" s="35">
        <v>86.07</v>
      </c>
      <c r="D45" s="94">
        <f t="shared" si="0"/>
        <v>98</v>
      </c>
      <c r="E45" s="35"/>
      <c r="F45" s="35"/>
      <c r="G45" s="35"/>
      <c r="H45" s="35"/>
      <c r="I45" s="35"/>
      <c r="J45" s="38">
        <v>6.21</v>
      </c>
      <c r="K45" s="38">
        <v>6.21</v>
      </c>
      <c r="L45" s="38">
        <v>4.79</v>
      </c>
      <c r="M45">
        <v>65.98</v>
      </c>
      <c r="N45">
        <v>271.81</v>
      </c>
      <c r="O45">
        <v>100.15</v>
      </c>
      <c r="P45">
        <v>0.86</v>
      </c>
      <c r="Q45">
        <v>17.61</v>
      </c>
      <c r="R45" s="94">
        <v>32.67</v>
      </c>
      <c r="S45" s="94">
        <v>32.67</v>
      </c>
      <c r="T45" s="94">
        <v>32.659999999999997</v>
      </c>
      <c r="U45">
        <v>0.92</v>
      </c>
      <c r="V45">
        <v>102.9</v>
      </c>
      <c r="W45">
        <v>0</v>
      </c>
      <c r="X45">
        <v>22.5</v>
      </c>
      <c r="Y45">
        <v>7.5</v>
      </c>
      <c r="Z45">
        <v>7.5</v>
      </c>
      <c r="AA45">
        <v>113.88</v>
      </c>
      <c r="AB45">
        <v>22.78</v>
      </c>
      <c r="AC45">
        <v>58</v>
      </c>
      <c r="AD45">
        <v>25</v>
      </c>
      <c r="AE45">
        <v>63</v>
      </c>
      <c r="AF45">
        <v>32</v>
      </c>
      <c r="AG45">
        <v>7.33</v>
      </c>
      <c r="AH45">
        <v>25.33</v>
      </c>
      <c r="AI45">
        <v>25.34</v>
      </c>
      <c r="AJ45">
        <v>26.74</v>
      </c>
      <c r="AK45">
        <v>137</v>
      </c>
      <c r="AL45">
        <v>58</v>
      </c>
    </row>
    <row r="46" spans="1:38">
      <c r="A46" t="s">
        <v>88</v>
      </c>
      <c r="B46" s="35">
        <v>259.91000000000003</v>
      </c>
      <c r="C46" s="35">
        <v>86.07</v>
      </c>
      <c r="D46" s="94">
        <f t="shared" si="0"/>
        <v>98</v>
      </c>
      <c r="E46" s="35"/>
      <c r="F46" s="35"/>
      <c r="G46" s="35"/>
      <c r="H46" s="35"/>
      <c r="I46" s="35"/>
      <c r="J46" s="38">
        <v>6.44</v>
      </c>
      <c r="K46" s="38">
        <v>6.44</v>
      </c>
      <c r="L46" s="38">
        <v>4.9800000000000004</v>
      </c>
      <c r="M46">
        <v>65.98</v>
      </c>
      <c r="N46">
        <v>271.81</v>
      </c>
      <c r="O46">
        <v>100.15</v>
      </c>
      <c r="P46">
        <v>0.86</v>
      </c>
      <c r="Q46">
        <v>17.809999999999999</v>
      </c>
      <c r="R46" s="94">
        <v>32.67</v>
      </c>
      <c r="S46" s="94">
        <v>32.67</v>
      </c>
      <c r="T46" s="94">
        <v>32.659999999999997</v>
      </c>
      <c r="U46">
        <v>0.92</v>
      </c>
      <c r="V46">
        <v>107.73</v>
      </c>
      <c r="W46">
        <v>0</v>
      </c>
      <c r="X46">
        <v>22.5</v>
      </c>
      <c r="Y46">
        <v>7.5</v>
      </c>
      <c r="Z46">
        <v>7.5</v>
      </c>
      <c r="AA46">
        <v>124.64</v>
      </c>
      <c r="AB46">
        <v>24.93</v>
      </c>
      <c r="AC46">
        <v>63</v>
      </c>
      <c r="AD46">
        <v>30</v>
      </c>
      <c r="AE46">
        <v>70</v>
      </c>
      <c r="AF46">
        <v>35</v>
      </c>
      <c r="AG46">
        <v>7.33</v>
      </c>
      <c r="AH46">
        <v>25.67</v>
      </c>
      <c r="AI46">
        <v>25.66</v>
      </c>
      <c r="AJ46">
        <v>26.74</v>
      </c>
      <c r="AK46">
        <v>154</v>
      </c>
      <c r="AL46">
        <v>66</v>
      </c>
    </row>
    <row r="47" spans="1:38">
      <c r="A47" t="s">
        <v>89</v>
      </c>
      <c r="B47" s="35">
        <v>259.91000000000003</v>
      </c>
      <c r="C47" s="35">
        <v>86.07</v>
      </c>
      <c r="D47" s="94">
        <f t="shared" si="0"/>
        <v>98</v>
      </c>
      <c r="E47" s="35"/>
      <c r="F47" s="35"/>
      <c r="G47" s="35"/>
      <c r="H47" s="35"/>
      <c r="I47" s="35"/>
      <c r="J47" s="38">
        <v>6.44</v>
      </c>
      <c r="K47" s="38">
        <v>6.44</v>
      </c>
      <c r="L47" s="38">
        <v>4.9800000000000004</v>
      </c>
      <c r="M47">
        <v>32.99</v>
      </c>
      <c r="N47">
        <v>271.81</v>
      </c>
      <c r="O47">
        <v>100.15</v>
      </c>
      <c r="P47">
        <v>0.86</v>
      </c>
      <c r="Q47">
        <v>20.010000000000002</v>
      </c>
      <c r="R47" s="94">
        <v>32.67</v>
      </c>
      <c r="S47" s="94">
        <v>32.67</v>
      </c>
      <c r="T47" s="94">
        <v>32.659999999999997</v>
      </c>
      <c r="U47">
        <v>0</v>
      </c>
      <c r="V47">
        <v>112.32</v>
      </c>
      <c r="W47">
        <v>0</v>
      </c>
      <c r="X47">
        <v>23.51</v>
      </c>
      <c r="Y47">
        <v>7.83</v>
      </c>
      <c r="Z47">
        <v>7.83</v>
      </c>
      <c r="AA47">
        <v>134.34</v>
      </c>
      <c r="AB47">
        <v>26.87</v>
      </c>
      <c r="AC47">
        <v>70</v>
      </c>
      <c r="AD47">
        <v>34</v>
      </c>
      <c r="AE47">
        <v>77</v>
      </c>
      <c r="AF47">
        <v>38</v>
      </c>
      <c r="AG47">
        <v>7.33</v>
      </c>
      <c r="AH47">
        <v>27.33</v>
      </c>
      <c r="AI47">
        <v>27.34</v>
      </c>
      <c r="AJ47">
        <v>26.74</v>
      </c>
      <c r="AK47">
        <v>161</v>
      </c>
      <c r="AL47">
        <v>69</v>
      </c>
    </row>
    <row r="48" spans="1:38">
      <c r="A48" t="s">
        <v>90</v>
      </c>
      <c r="B48" s="35">
        <v>259.91000000000003</v>
      </c>
      <c r="C48" s="35">
        <v>86.07</v>
      </c>
      <c r="D48" s="94">
        <f t="shared" si="0"/>
        <v>98</v>
      </c>
      <c r="E48" s="35"/>
      <c r="F48" s="35"/>
      <c r="G48" s="35"/>
      <c r="H48" s="35"/>
      <c r="I48" s="35"/>
      <c r="J48" s="38">
        <v>6.44</v>
      </c>
      <c r="K48" s="38">
        <v>6.44</v>
      </c>
      <c r="L48" s="38">
        <v>4.9800000000000004</v>
      </c>
      <c r="M48">
        <v>32.99</v>
      </c>
      <c r="N48">
        <v>271.81</v>
      </c>
      <c r="O48">
        <v>100.15</v>
      </c>
      <c r="P48">
        <v>0.86</v>
      </c>
      <c r="Q48">
        <v>20.21</v>
      </c>
      <c r="R48" s="94">
        <v>32.67</v>
      </c>
      <c r="S48" s="94">
        <v>32.67</v>
      </c>
      <c r="T48" s="94">
        <v>32.659999999999997</v>
      </c>
      <c r="U48">
        <v>0</v>
      </c>
      <c r="V48">
        <v>130.19999999999999</v>
      </c>
      <c r="W48">
        <v>0</v>
      </c>
      <c r="X48">
        <v>26.51</v>
      </c>
      <c r="Y48">
        <v>8.83</v>
      </c>
      <c r="Z48">
        <v>8.83</v>
      </c>
      <c r="AA48">
        <v>146.4</v>
      </c>
      <c r="AB48">
        <v>29.28</v>
      </c>
      <c r="AC48">
        <v>73</v>
      </c>
      <c r="AD48">
        <v>36</v>
      </c>
      <c r="AE48">
        <v>82</v>
      </c>
      <c r="AF48">
        <v>41</v>
      </c>
      <c r="AG48">
        <v>7.33</v>
      </c>
      <c r="AH48">
        <v>29</v>
      </c>
      <c r="AI48">
        <v>29</v>
      </c>
      <c r="AJ48">
        <v>26.74</v>
      </c>
      <c r="AK48">
        <v>175</v>
      </c>
      <c r="AL48">
        <v>75</v>
      </c>
    </row>
    <row r="49" spans="1:38">
      <c r="A49" t="s">
        <v>91</v>
      </c>
      <c r="B49" s="35">
        <v>259.91000000000003</v>
      </c>
      <c r="C49" s="35">
        <v>86.07</v>
      </c>
      <c r="D49" s="94">
        <f t="shared" si="0"/>
        <v>98</v>
      </c>
      <c r="E49" s="35"/>
      <c r="F49" s="35"/>
      <c r="G49" s="35"/>
      <c r="H49" s="35"/>
      <c r="I49" s="35"/>
      <c r="J49" s="38">
        <v>6.44</v>
      </c>
      <c r="K49" s="38">
        <v>6.44</v>
      </c>
      <c r="L49" s="38">
        <v>4.9800000000000004</v>
      </c>
      <c r="M49">
        <v>35.06</v>
      </c>
      <c r="N49">
        <v>271.81</v>
      </c>
      <c r="O49">
        <v>100.15</v>
      </c>
      <c r="P49">
        <v>0.86</v>
      </c>
      <c r="Q49">
        <v>20.41</v>
      </c>
      <c r="R49" s="94">
        <v>32.67</v>
      </c>
      <c r="S49" s="94">
        <v>32.67</v>
      </c>
      <c r="T49" s="94">
        <v>32.659999999999997</v>
      </c>
      <c r="U49">
        <v>0</v>
      </c>
      <c r="V49">
        <v>132.1</v>
      </c>
      <c r="W49">
        <v>0</v>
      </c>
      <c r="X49">
        <v>30</v>
      </c>
      <c r="Y49">
        <v>10</v>
      </c>
      <c r="Z49">
        <v>10</v>
      </c>
      <c r="AA49">
        <v>186.88</v>
      </c>
      <c r="AB49">
        <v>37.380000000000003</v>
      </c>
      <c r="AC49">
        <v>82</v>
      </c>
      <c r="AD49">
        <v>39</v>
      </c>
      <c r="AE49">
        <v>87</v>
      </c>
      <c r="AF49">
        <v>43</v>
      </c>
      <c r="AG49">
        <v>7.67</v>
      </c>
      <c r="AH49">
        <v>36.67</v>
      </c>
      <c r="AI49">
        <v>36.659999999999997</v>
      </c>
      <c r="AJ49">
        <v>26.74</v>
      </c>
      <c r="AK49">
        <v>186</v>
      </c>
      <c r="AL49">
        <v>79</v>
      </c>
    </row>
    <row r="50" spans="1:38">
      <c r="A50" t="s">
        <v>92</v>
      </c>
      <c r="B50" s="35">
        <v>225.6</v>
      </c>
      <c r="C50" s="35">
        <v>86.07</v>
      </c>
      <c r="D50" s="94">
        <f t="shared" si="0"/>
        <v>98</v>
      </c>
      <c r="E50" s="35"/>
      <c r="F50" s="35"/>
      <c r="G50" s="35"/>
      <c r="H50" s="35"/>
      <c r="I50" s="35"/>
      <c r="J50" s="38">
        <v>6.44</v>
      </c>
      <c r="K50" s="38">
        <v>6.44</v>
      </c>
      <c r="L50" s="38">
        <v>4.9800000000000004</v>
      </c>
      <c r="M50">
        <v>35.06</v>
      </c>
      <c r="N50">
        <v>271.81</v>
      </c>
      <c r="O50">
        <v>100.15</v>
      </c>
      <c r="P50">
        <v>0.86</v>
      </c>
      <c r="Q50">
        <v>21.01</v>
      </c>
      <c r="R50" s="94">
        <v>32.67</v>
      </c>
      <c r="S50" s="94">
        <v>32.67</v>
      </c>
      <c r="T50" s="94">
        <v>32.659999999999997</v>
      </c>
      <c r="U50">
        <v>0</v>
      </c>
      <c r="V50">
        <v>133.66</v>
      </c>
      <c r="W50">
        <v>0</v>
      </c>
      <c r="X50">
        <v>34.01</v>
      </c>
      <c r="Y50">
        <v>11.33</v>
      </c>
      <c r="Z50">
        <v>11.33</v>
      </c>
      <c r="AA50">
        <v>197.5</v>
      </c>
      <c r="AB50">
        <v>39.5</v>
      </c>
      <c r="AC50">
        <v>83</v>
      </c>
      <c r="AD50">
        <v>40</v>
      </c>
      <c r="AE50">
        <v>87</v>
      </c>
      <c r="AF50">
        <v>43</v>
      </c>
      <c r="AG50">
        <v>11</v>
      </c>
      <c r="AH50">
        <v>37.33</v>
      </c>
      <c r="AI50">
        <v>37.340000000000003</v>
      </c>
      <c r="AJ50">
        <v>26.74</v>
      </c>
      <c r="AK50">
        <v>189</v>
      </c>
      <c r="AL50">
        <v>81</v>
      </c>
    </row>
    <row r="51" spans="1:38">
      <c r="A51" t="s">
        <v>93</v>
      </c>
      <c r="B51" s="35">
        <v>177.53</v>
      </c>
      <c r="C51" s="35">
        <v>68.17</v>
      </c>
      <c r="D51" s="94">
        <f t="shared" si="0"/>
        <v>98</v>
      </c>
      <c r="E51" s="35"/>
      <c r="F51" s="35"/>
      <c r="G51" s="35"/>
      <c r="H51" s="35"/>
      <c r="I51" s="35"/>
      <c r="J51" s="38">
        <v>6.44</v>
      </c>
      <c r="K51" s="38">
        <v>6.44</v>
      </c>
      <c r="L51" s="38">
        <v>4.9800000000000004</v>
      </c>
      <c r="M51">
        <v>35.06</v>
      </c>
      <c r="N51">
        <v>271.81</v>
      </c>
      <c r="O51">
        <v>100.15</v>
      </c>
      <c r="P51">
        <v>0.86</v>
      </c>
      <c r="Q51">
        <v>22.01</v>
      </c>
      <c r="R51" s="94">
        <v>32.67</v>
      </c>
      <c r="S51" s="94">
        <v>32.67</v>
      </c>
      <c r="T51" s="94">
        <v>32.659999999999997</v>
      </c>
      <c r="U51">
        <v>0</v>
      </c>
      <c r="V51">
        <v>134.62</v>
      </c>
      <c r="W51">
        <v>0</v>
      </c>
      <c r="X51">
        <v>36.49</v>
      </c>
      <c r="Y51">
        <v>12.17</v>
      </c>
      <c r="Z51">
        <v>12.17</v>
      </c>
      <c r="AA51">
        <v>200.53</v>
      </c>
      <c r="AB51">
        <v>40.11</v>
      </c>
      <c r="AC51">
        <v>89</v>
      </c>
      <c r="AD51">
        <v>45</v>
      </c>
      <c r="AE51">
        <v>90</v>
      </c>
      <c r="AF51">
        <v>45</v>
      </c>
      <c r="AG51">
        <v>13.67</v>
      </c>
      <c r="AH51">
        <v>37.67</v>
      </c>
      <c r="AI51">
        <v>37.659999999999997</v>
      </c>
      <c r="AJ51">
        <v>26.74</v>
      </c>
      <c r="AK51">
        <v>189</v>
      </c>
      <c r="AL51">
        <v>81</v>
      </c>
    </row>
    <row r="52" spans="1:38">
      <c r="A52" t="s">
        <v>94</v>
      </c>
      <c r="B52" s="35">
        <v>170.8</v>
      </c>
      <c r="C52" s="35">
        <v>68.17</v>
      </c>
      <c r="D52" s="94">
        <f t="shared" si="0"/>
        <v>98</v>
      </c>
      <c r="E52" s="35"/>
      <c r="F52" s="35"/>
      <c r="G52" s="35"/>
      <c r="H52" s="35"/>
      <c r="I52" s="35"/>
      <c r="J52" s="38">
        <v>6.44</v>
      </c>
      <c r="K52" s="38">
        <v>6.44</v>
      </c>
      <c r="L52" s="38">
        <v>4.9800000000000004</v>
      </c>
      <c r="M52">
        <v>35.06</v>
      </c>
      <c r="N52">
        <v>271.81</v>
      </c>
      <c r="O52">
        <v>100.15</v>
      </c>
      <c r="P52">
        <v>0.86</v>
      </c>
      <c r="Q52">
        <v>22.01</v>
      </c>
      <c r="R52" s="94">
        <v>32.67</v>
      </c>
      <c r="S52" s="94">
        <v>32.67</v>
      </c>
      <c r="T52" s="94">
        <v>32.659999999999997</v>
      </c>
      <c r="U52">
        <v>0</v>
      </c>
      <c r="V52">
        <v>134.69</v>
      </c>
      <c r="W52">
        <v>0</v>
      </c>
      <c r="X52">
        <v>39</v>
      </c>
      <c r="Y52">
        <v>13</v>
      </c>
      <c r="Z52">
        <v>13</v>
      </c>
      <c r="AA52">
        <v>204.21</v>
      </c>
      <c r="AB52">
        <v>40.840000000000003</v>
      </c>
      <c r="AC52">
        <v>89</v>
      </c>
      <c r="AD52">
        <v>45</v>
      </c>
      <c r="AE52">
        <v>90</v>
      </c>
      <c r="AF52">
        <v>45</v>
      </c>
      <c r="AG52">
        <v>15.33</v>
      </c>
      <c r="AH52">
        <v>38.33</v>
      </c>
      <c r="AI52">
        <v>38.340000000000003</v>
      </c>
      <c r="AJ52">
        <v>26.74</v>
      </c>
      <c r="AK52">
        <v>189</v>
      </c>
      <c r="AL52">
        <v>81</v>
      </c>
    </row>
    <row r="53" spans="1:38">
      <c r="A53" t="s">
        <v>95</v>
      </c>
      <c r="B53" s="35">
        <v>170.8</v>
      </c>
      <c r="C53" s="35">
        <v>68.17</v>
      </c>
      <c r="D53" s="94">
        <f t="shared" si="0"/>
        <v>98</v>
      </c>
      <c r="E53" s="35"/>
      <c r="F53" s="35"/>
      <c r="G53" s="35"/>
      <c r="H53" s="35"/>
      <c r="I53" s="35"/>
      <c r="J53" s="38">
        <v>14.82</v>
      </c>
      <c r="K53" s="38">
        <v>14.82</v>
      </c>
      <c r="L53" s="38">
        <v>11.45</v>
      </c>
      <c r="M53">
        <v>35.06</v>
      </c>
      <c r="N53">
        <v>271.81</v>
      </c>
      <c r="O53">
        <v>100.15</v>
      </c>
      <c r="P53">
        <v>0.86</v>
      </c>
      <c r="Q53">
        <v>29.01</v>
      </c>
      <c r="R53" s="94">
        <v>32.67</v>
      </c>
      <c r="S53" s="94">
        <v>32.67</v>
      </c>
      <c r="T53" s="94">
        <v>32.659999999999997</v>
      </c>
      <c r="U53">
        <v>0</v>
      </c>
      <c r="V53">
        <v>134.96</v>
      </c>
      <c r="W53">
        <v>0</v>
      </c>
      <c r="X53">
        <v>48</v>
      </c>
      <c r="Y53">
        <v>16</v>
      </c>
      <c r="Z53">
        <v>16</v>
      </c>
      <c r="AA53">
        <v>208.72</v>
      </c>
      <c r="AB53">
        <v>41.75</v>
      </c>
      <c r="AC53">
        <v>91</v>
      </c>
      <c r="AD53">
        <v>47</v>
      </c>
      <c r="AE53">
        <v>90</v>
      </c>
      <c r="AF53">
        <v>45</v>
      </c>
      <c r="AG53">
        <v>17</v>
      </c>
      <c r="AH53">
        <v>48.33</v>
      </c>
      <c r="AI53">
        <v>48.34</v>
      </c>
      <c r="AJ53">
        <v>26.74</v>
      </c>
      <c r="AK53">
        <v>193</v>
      </c>
      <c r="AL53">
        <v>82</v>
      </c>
    </row>
    <row r="54" spans="1:38">
      <c r="A54" t="s">
        <v>96</v>
      </c>
      <c r="B54" s="35">
        <v>170.8</v>
      </c>
      <c r="C54" s="35">
        <v>68.17</v>
      </c>
      <c r="D54" s="94">
        <f t="shared" si="0"/>
        <v>98</v>
      </c>
      <c r="E54" s="35"/>
      <c r="F54" s="35"/>
      <c r="G54" s="35"/>
      <c r="H54" s="35"/>
      <c r="I54" s="35"/>
      <c r="J54" s="38">
        <v>14.84</v>
      </c>
      <c r="K54" s="38">
        <v>14.84</v>
      </c>
      <c r="L54" s="38">
        <v>11.47</v>
      </c>
      <c r="M54">
        <v>35.06</v>
      </c>
      <c r="N54">
        <v>271.81</v>
      </c>
      <c r="O54">
        <v>100.15</v>
      </c>
      <c r="P54">
        <v>0.86</v>
      </c>
      <c r="Q54">
        <v>29.01</v>
      </c>
      <c r="R54" s="94">
        <v>32.67</v>
      </c>
      <c r="S54" s="94">
        <v>32.67</v>
      </c>
      <c r="T54" s="94">
        <v>32.659999999999997</v>
      </c>
      <c r="U54">
        <v>0</v>
      </c>
      <c r="V54">
        <v>121.38</v>
      </c>
      <c r="W54">
        <v>0</v>
      </c>
      <c r="X54">
        <v>49.99</v>
      </c>
      <c r="Y54">
        <v>16.670000000000002</v>
      </c>
      <c r="Z54">
        <v>16.670000000000002</v>
      </c>
      <c r="AA54">
        <v>213.87</v>
      </c>
      <c r="AB54">
        <v>42.78</v>
      </c>
      <c r="AC54">
        <v>91</v>
      </c>
      <c r="AD54">
        <v>47</v>
      </c>
      <c r="AE54">
        <v>90</v>
      </c>
      <c r="AF54">
        <v>45</v>
      </c>
      <c r="AG54">
        <v>18.670000000000002</v>
      </c>
      <c r="AH54">
        <v>48.67</v>
      </c>
      <c r="AI54">
        <v>48.66</v>
      </c>
      <c r="AJ54">
        <v>26.24</v>
      </c>
      <c r="AK54">
        <v>193</v>
      </c>
      <c r="AL54">
        <v>82</v>
      </c>
    </row>
    <row r="55" spans="1:38">
      <c r="A55" t="s">
        <v>97</v>
      </c>
      <c r="B55" s="35">
        <v>170.8</v>
      </c>
      <c r="C55" s="35">
        <v>56.63</v>
      </c>
      <c r="D55" s="94">
        <f t="shared" si="0"/>
        <v>98</v>
      </c>
      <c r="E55" s="35"/>
      <c r="F55" s="35"/>
      <c r="G55" s="35"/>
      <c r="H55" s="35"/>
      <c r="I55" s="35"/>
      <c r="J55" s="38">
        <v>14.9</v>
      </c>
      <c r="K55" s="38">
        <v>14.9</v>
      </c>
      <c r="L55" s="38">
        <v>11.52</v>
      </c>
      <c r="M55">
        <v>35.06</v>
      </c>
      <c r="N55">
        <v>230.71</v>
      </c>
      <c r="O55">
        <v>100.15</v>
      </c>
      <c r="P55">
        <v>0.62</v>
      </c>
      <c r="Q55">
        <v>29.01</v>
      </c>
      <c r="R55" s="94">
        <v>32.67</v>
      </c>
      <c r="S55" s="94">
        <v>32.67</v>
      </c>
      <c r="T55" s="94">
        <v>32.659999999999997</v>
      </c>
      <c r="U55">
        <v>0.92</v>
      </c>
      <c r="V55">
        <v>121</v>
      </c>
      <c r="W55">
        <v>0</v>
      </c>
      <c r="X55">
        <v>49.99</v>
      </c>
      <c r="Y55">
        <v>16.670000000000002</v>
      </c>
      <c r="Z55">
        <v>16.670000000000002</v>
      </c>
      <c r="AA55">
        <v>214.33</v>
      </c>
      <c r="AB55">
        <v>42.87</v>
      </c>
      <c r="AC55">
        <v>86</v>
      </c>
      <c r="AD55">
        <v>45</v>
      </c>
      <c r="AE55">
        <v>93</v>
      </c>
      <c r="AF55">
        <v>47</v>
      </c>
      <c r="AG55">
        <v>19</v>
      </c>
      <c r="AH55">
        <v>55</v>
      </c>
      <c r="AI55">
        <v>55</v>
      </c>
      <c r="AJ55">
        <v>26.24</v>
      </c>
      <c r="AK55">
        <v>196</v>
      </c>
      <c r="AL55">
        <v>84</v>
      </c>
    </row>
    <row r="56" spans="1:38">
      <c r="A56" t="s">
        <v>98</v>
      </c>
      <c r="B56" s="35">
        <v>170.8</v>
      </c>
      <c r="C56" s="35">
        <v>56.63</v>
      </c>
      <c r="D56" s="94">
        <f t="shared" si="0"/>
        <v>98</v>
      </c>
      <c r="E56" s="35"/>
      <c r="F56" s="35"/>
      <c r="G56" s="35"/>
      <c r="H56" s="35"/>
      <c r="I56" s="35"/>
      <c r="J56" s="38">
        <v>14.52</v>
      </c>
      <c r="K56" s="38">
        <v>14.52</v>
      </c>
      <c r="L56" s="38">
        <v>11.22</v>
      </c>
      <c r="M56">
        <v>35.06</v>
      </c>
      <c r="N56">
        <v>192.26</v>
      </c>
      <c r="O56">
        <v>100.15</v>
      </c>
      <c r="P56">
        <v>0.62</v>
      </c>
      <c r="Q56">
        <v>29.01</v>
      </c>
      <c r="R56" s="94">
        <v>32.67</v>
      </c>
      <c r="S56" s="94">
        <v>32.67</v>
      </c>
      <c r="T56" s="94">
        <v>32.659999999999997</v>
      </c>
      <c r="U56">
        <v>0.92</v>
      </c>
      <c r="V56">
        <v>120.92</v>
      </c>
      <c r="W56">
        <v>0</v>
      </c>
      <c r="X56">
        <v>49.99</v>
      </c>
      <c r="Y56">
        <v>16.670000000000002</v>
      </c>
      <c r="Z56">
        <v>16.670000000000002</v>
      </c>
      <c r="AA56">
        <v>215.41</v>
      </c>
      <c r="AB56">
        <v>43.08</v>
      </c>
      <c r="AC56">
        <v>86</v>
      </c>
      <c r="AD56">
        <v>45</v>
      </c>
      <c r="AE56">
        <v>93</v>
      </c>
      <c r="AF56">
        <v>47</v>
      </c>
      <c r="AG56">
        <v>19</v>
      </c>
      <c r="AH56">
        <v>54</v>
      </c>
      <c r="AI56">
        <v>54</v>
      </c>
      <c r="AJ56">
        <v>26.24</v>
      </c>
      <c r="AK56">
        <v>196</v>
      </c>
      <c r="AL56">
        <v>84</v>
      </c>
    </row>
    <row r="57" spans="1:38">
      <c r="A57" t="s">
        <v>99</v>
      </c>
      <c r="B57" s="35">
        <v>170.8</v>
      </c>
      <c r="C57" s="35">
        <v>56.63</v>
      </c>
      <c r="D57" s="94">
        <f t="shared" si="0"/>
        <v>98</v>
      </c>
      <c r="E57" s="35"/>
      <c r="F57" s="35"/>
      <c r="G57" s="35"/>
      <c r="H57" s="35"/>
      <c r="I57" s="35"/>
      <c r="J57" s="38">
        <v>14.33</v>
      </c>
      <c r="K57" s="38">
        <v>14.33</v>
      </c>
      <c r="L57" s="38">
        <v>11.07</v>
      </c>
      <c r="M57">
        <v>35.06</v>
      </c>
      <c r="N57">
        <v>192.26</v>
      </c>
      <c r="O57">
        <v>100.15</v>
      </c>
      <c r="P57">
        <v>0.62</v>
      </c>
      <c r="Q57">
        <v>28.61</v>
      </c>
      <c r="R57" s="94">
        <v>32.67</v>
      </c>
      <c r="S57" s="94">
        <v>32.67</v>
      </c>
      <c r="T57" s="94">
        <v>32.659999999999997</v>
      </c>
      <c r="U57">
        <v>0</v>
      </c>
      <c r="V57">
        <v>120.38</v>
      </c>
      <c r="W57">
        <v>0</v>
      </c>
      <c r="X57">
        <v>56.51</v>
      </c>
      <c r="Y57">
        <v>18.829999999999998</v>
      </c>
      <c r="Z57">
        <v>18.829999999999998</v>
      </c>
      <c r="AA57">
        <v>217.97</v>
      </c>
      <c r="AB57">
        <v>43.59</v>
      </c>
      <c r="AC57">
        <v>85</v>
      </c>
      <c r="AD57">
        <v>45</v>
      </c>
      <c r="AE57">
        <v>93</v>
      </c>
      <c r="AF57">
        <v>47</v>
      </c>
      <c r="AG57">
        <v>18.670000000000002</v>
      </c>
      <c r="AH57">
        <v>53</v>
      </c>
      <c r="AI57">
        <v>53</v>
      </c>
      <c r="AJ57">
        <v>26.24</v>
      </c>
      <c r="AK57">
        <v>196</v>
      </c>
      <c r="AL57">
        <v>84</v>
      </c>
    </row>
    <row r="58" spans="1:38">
      <c r="A58" t="s">
        <v>100</v>
      </c>
      <c r="B58" s="35">
        <v>170.8</v>
      </c>
      <c r="C58" s="35">
        <v>56.63</v>
      </c>
      <c r="D58" s="94">
        <f t="shared" si="0"/>
        <v>98</v>
      </c>
      <c r="E58" s="35"/>
      <c r="F58" s="35"/>
      <c r="G58" s="35"/>
      <c r="H58" s="35"/>
      <c r="I58" s="35"/>
      <c r="J58" s="38">
        <v>13.93</v>
      </c>
      <c r="K58" s="38">
        <v>13.93</v>
      </c>
      <c r="L58" s="38">
        <v>10.77</v>
      </c>
      <c r="M58">
        <v>35.06</v>
      </c>
      <c r="N58">
        <v>230.71</v>
      </c>
      <c r="O58">
        <v>100.15</v>
      </c>
      <c r="P58">
        <v>0.62</v>
      </c>
      <c r="Q58">
        <v>28.01</v>
      </c>
      <c r="R58" s="94">
        <v>32.67</v>
      </c>
      <c r="S58" s="94">
        <v>32.67</v>
      </c>
      <c r="T58" s="94">
        <v>32.659999999999997</v>
      </c>
      <c r="U58">
        <v>0</v>
      </c>
      <c r="V58">
        <v>119.52</v>
      </c>
      <c r="W58">
        <v>0</v>
      </c>
      <c r="X58">
        <v>55.01</v>
      </c>
      <c r="Y58">
        <v>18.329999999999998</v>
      </c>
      <c r="Z58">
        <v>18.329999999999998</v>
      </c>
      <c r="AA58">
        <v>221.82</v>
      </c>
      <c r="AB58">
        <v>44.36</v>
      </c>
      <c r="AC58">
        <v>85</v>
      </c>
      <c r="AD58">
        <v>44</v>
      </c>
      <c r="AE58">
        <v>93</v>
      </c>
      <c r="AF58">
        <v>47</v>
      </c>
      <c r="AG58">
        <v>18</v>
      </c>
      <c r="AH58">
        <v>53</v>
      </c>
      <c r="AI58">
        <v>53</v>
      </c>
      <c r="AJ58">
        <v>26.24</v>
      </c>
      <c r="AK58">
        <v>193</v>
      </c>
      <c r="AL58">
        <v>82</v>
      </c>
    </row>
    <row r="59" spans="1:38">
      <c r="A59" t="s">
        <v>101</v>
      </c>
      <c r="B59" s="35">
        <v>170.8</v>
      </c>
      <c r="C59" s="35">
        <v>56.63</v>
      </c>
      <c r="D59" s="94">
        <f t="shared" si="0"/>
        <v>98</v>
      </c>
      <c r="E59" s="35"/>
      <c r="F59" s="35"/>
      <c r="G59" s="35"/>
      <c r="H59" s="35"/>
      <c r="I59" s="35"/>
      <c r="J59" s="38">
        <v>13.5</v>
      </c>
      <c r="K59" s="38">
        <v>13.5</v>
      </c>
      <c r="L59" s="38">
        <v>10.43</v>
      </c>
      <c r="M59">
        <v>35.06</v>
      </c>
      <c r="N59">
        <v>271.81</v>
      </c>
      <c r="O59">
        <v>100.15</v>
      </c>
      <c r="P59">
        <v>0.86</v>
      </c>
      <c r="Q59">
        <v>27.01</v>
      </c>
      <c r="R59" s="94">
        <v>32.67</v>
      </c>
      <c r="S59" s="94">
        <v>32.67</v>
      </c>
      <c r="T59" s="94">
        <v>32.659999999999997</v>
      </c>
      <c r="U59">
        <v>0</v>
      </c>
      <c r="V59">
        <v>117.49</v>
      </c>
      <c r="W59">
        <v>0</v>
      </c>
      <c r="X59">
        <v>46.99</v>
      </c>
      <c r="Y59">
        <v>15.67</v>
      </c>
      <c r="Z59">
        <v>15.67</v>
      </c>
      <c r="AA59">
        <v>204.47</v>
      </c>
      <c r="AB59">
        <v>40.89</v>
      </c>
      <c r="AC59">
        <v>86</v>
      </c>
      <c r="AD59">
        <v>43</v>
      </c>
      <c r="AE59">
        <v>93</v>
      </c>
      <c r="AF59">
        <v>47</v>
      </c>
      <c r="AG59">
        <v>17.670000000000002</v>
      </c>
      <c r="AH59">
        <v>45.67</v>
      </c>
      <c r="AI59">
        <v>45.66</v>
      </c>
      <c r="AJ59">
        <v>26.24</v>
      </c>
      <c r="AK59">
        <v>193</v>
      </c>
      <c r="AL59">
        <v>82</v>
      </c>
    </row>
    <row r="60" spans="1:38">
      <c r="A60" t="s">
        <v>102</v>
      </c>
      <c r="B60" s="35">
        <v>170.8</v>
      </c>
      <c r="C60" s="35">
        <v>56.63</v>
      </c>
      <c r="D60" s="94">
        <f t="shared" si="0"/>
        <v>98</v>
      </c>
      <c r="E60" s="35"/>
      <c r="F60" s="35"/>
      <c r="G60" s="35"/>
      <c r="H60" s="35"/>
      <c r="I60" s="35"/>
      <c r="J60" s="38">
        <v>16.38</v>
      </c>
      <c r="K60" s="38">
        <v>16.38</v>
      </c>
      <c r="L60" s="38">
        <v>12.66</v>
      </c>
      <c r="M60">
        <v>35.06</v>
      </c>
      <c r="N60">
        <v>271.81</v>
      </c>
      <c r="O60">
        <v>100.15</v>
      </c>
      <c r="P60">
        <v>0.86</v>
      </c>
      <c r="Q60">
        <v>26.01</v>
      </c>
      <c r="R60" s="94">
        <v>32.67</v>
      </c>
      <c r="S60" s="94">
        <v>32.67</v>
      </c>
      <c r="T60" s="94">
        <v>32.659999999999997</v>
      </c>
      <c r="U60">
        <v>0</v>
      </c>
      <c r="V60">
        <v>114.21</v>
      </c>
      <c r="W60">
        <v>0</v>
      </c>
      <c r="X60">
        <v>46.99</v>
      </c>
      <c r="Y60">
        <v>15.67</v>
      </c>
      <c r="Z60">
        <v>15.67</v>
      </c>
      <c r="AA60">
        <v>203.87</v>
      </c>
      <c r="AB60">
        <v>40.78</v>
      </c>
      <c r="AC60">
        <v>86</v>
      </c>
      <c r="AD60">
        <v>42</v>
      </c>
      <c r="AE60">
        <v>93</v>
      </c>
      <c r="AF60">
        <v>47</v>
      </c>
      <c r="AG60">
        <v>17.670000000000002</v>
      </c>
      <c r="AH60">
        <v>45.67</v>
      </c>
      <c r="AI60">
        <v>45.66</v>
      </c>
      <c r="AJ60">
        <v>26.24</v>
      </c>
      <c r="AK60">
        <v>189</v>
      </c>
      <c r="AL60">
        <v>81</v>
      </c>
    </row>
    <row r="61" spans="1:38">
      <c r="A61" t="s">
        <v>103</v>
      </c>
      <c r="B61" s="35">
        <v>170.8</v>
      </c>
      <c r="C61" s="35">
        <v>56.63</v>
      </c>
      <c r="D61" s="94">
        <f t="shared" si="0"/>
        <v>98</v>
      </c>
      <c r="E61" s="35"/>
      <c r="F61" s="35"/>
      <c r="G61" s="35"/>
      <c r="H61" s="35"/>
      <c r="I61" s="35"/>
      <c r="J61" s="38">
        <v>16.239999999999998</v>
      </c>
      <c r="K61" s="38">
        <v>16.239999999999998</v>
      </c>
      <c r="L61" s="38">
        <v>12.54</v>
      </c>
      <c r="M61">
        <v>35.06</v>
      </c>
      <c r="N61">
        <v>271.81</v>
      </c>
      <c r="O61">
        <v>100.15</v>
      </c>
      <c r="P61">
        <v>0.62</v>
      </c>
      <c r="Q61">
        <v>21.61</v>
      </c>
      <c r="R61" s="94">
        <v>32.67</v>
      </c>
      <c r="S61" s="94">
        <v>32.67</v>
      </c>
      <c r="T61" s="94">
        <v>32.659999999999997</v>
      </c>
      <c r="U61">
        <v>0</v>
      </c>
      <c r="V61">
        <v>111.02</v>
      </c>
      <c r="W61">
        <v>0</v>
      </c>
      <c r="X61">
        <v>46.5</v>
      </c>
      <c r="Y61">
        <v>15.5</v>
      </c>
      <c r="Z61">
        <v>15.5</v>
      </c>
      <c r="AA61">
        <v>201.07</v>
      </c>
      <c r="AB61">
        <v>40.22</v>
      </c>
      <c r="AC61">
        <v>88</v>
      </c>
      <c r="AD61">
        <v>41</v>
      </c>
      <c r="AE61">
        <v>92</v>
      </c>
      <c r="AF61">
        <v>46</v>
      </c>
      <c r="AG61">
        <v>17.329999999999998</v>
      </c>
      <c r="AH61">
        <v>45.33</v>
      </c>
      <c r="AI61">
        <v>45.34</v>
      </c>
      <c r="AJ61">
        <v>26.24</v>
      </c>
      <c r="AK61">
        <v>186</v>
      </c>
      <c r="AL61">
        <v>79</v>
      </c>
    </row>
    <row r="62" spans="1:38">
      <c r="A62" t="s">
        <v>104</v>
      </c>
      <c r="B62" s="35">
        <v>170.8</v>
      </c>
      <c r="C62" s="35">
        <v>56.63</v>
      </c>
      <c r="D62" s="94">
        <f t="shared" si="0"/>
        <v>98</v>
      </c>
      <c r="E62" s="35"/>
      <c r="F62" s="35"/>
      <c r="G62" s="35"/>
      <c r="H62" s="35"/>
      <c r="I62" s="35"/>
      <c r="J62" s="38">
        <v>15.71</v>
      </c>
      <c r="K62" s="38">
        <v>15.71</v>
      </c>
      <c r="L62" s="38">
        <v>12.14</v>
      </c>
      <c r="M62">
        <v>35.06</v>
      </c>
      <c r="N62">
        <v>271.81</v>
      </c>
      <c r="O62">
        <v>100.15</v>
      </c>
      <c r="P62">
        <v>0.62</v>
      </c>
      <c r="Q62">
        <v>21.21</v>
      </c>
      <c r="R62" s="94">
        <v>32.67</v>
      </c>
      <c r="S62" s="94">
        <v>32.67</v>
      </c>
      <c r="T62" s="94">
        <v>32.659999999999997</v>
      </c>
      <c r="U62">
        <v>0</v>
      </c>
      <c r="V62">
        <v>119.61</v>
      </c>
      <c r="W62">
        <v>0</v>
      </c>
      <c r="X62">
        <v>46.5</v>
      </c>
      <c r="Y62">
        <v>15.5</v>
      </c>
      <c r="Z62">
        <v>15.5</v>
      </c>
      <c r="AA62">
        <v>200.42</v>
      </c>
      <c r="AB62">
        <v>40.090000000000003</v>
      </c>
      <c r="AC62">
        <v>86</v>
      </c>
      <c r="AD62">
        <v>40</v>
      </c>
      <c r="AE62">
        <v>89</v>
      </c>
      <c r="AF62">
        <v>44</v>
      </c>
      <c r="AG62">
        <v>17.329999999999998</v>
      </c>
      <c r="AH62">
        <v>45.67</v>
      </c>
      <c r="AI62">
        <v>45.66</v>
      </c>
      <c r="AJ62">
        <v>26.24</v>
      </c>
      <c r="AK62">
        <v>182</v>
      </c>
      <c r="AL62">
        <v>78</v>
      </c>
    </row>
    <row r="63" spans="1:38">
      <c r="A63" t="s">
        <v>105</v>
      </c>
      <c r="B63" s="35">
        <v>170.8</v>
      </c>
      <c r="C63" s="35">
        <v>68.17</v>
      </c>
      <c r="D63" s="94">
        <f t="shared" si="0"/>
        <v>98</v>
      </c>
      <c r="E63" s="35"/>
      <c r="F63" s="35"/>
      <c r="G63" s="35"/>
      <c r="H63" s="35"/>
      <c r="I63" s="35"/>
      <c r="J63" s="38">
        <v>14.9</v>
      </c>
      <c r="K63" s="38">
        <v>14.9</v>
      </c>
      <c r="L63" s="38">
        <v>11.51</v>
      </c>
      <c r="M63">
        <v>35.06</v>
      </c>
      <c r="N63">
        <v>271.81</v>
      </c>
      <c r="O63">
        <v>100.15</v>
      </c>
      <c r="P63">
        <v>0.62</v>
      </c>
      <c r="Q63">
        <v>20.81</v>
      </c>
      <c r="R63" s="94">
        <v>32.67</v>
      </c>
      <c r="S63" s="94">
        <v>32.67</v>
      </c>
      <c r="T63" s="94">
        <v>32.659999999999997</v>
      </c>
      <c r="U63">
        <v>0.92</v>
      </c>
      <c r="V63">
        <v>112.51</v>
      </c>
      <c r="W63">
        <v>0</v>
      </c>
      <c r="X63">
        <v>46.5</v>
      </c>
      <c r="Y63">
        <v>15.5</v>
      </c>
      <c r="Z63">
        <v>15.5</v>
      </c>
      <c r="AA63">
        <v>197</v>
      </c>
      <c r="AB63">
        <v>39.4</v>
      </c>
      <c r="AC63">
        <v>81</v>
      </c>
      <c r="AD63">
        <v>36</v>
      </c>
      <c r="AE63">
        <v>85</v>
      </c>
      <c r="AF63">
        <v>43</v>
      </c>
      <c r="AG63">
        <v>15</v>
      </c>
      <c r="AH63">
        <v>46.33</v>
      </c>
      <c r="AI63">
        <v>46.34</v>
      </c>
      <c r="AJ63">
        <v>26.24</v>
      </c>
      <c r="AK63">
        <v>186</v>
      </c>
      <c r="AL63">
        <v>79</v>
      </c>
    </row>
    <row r="64" spans="1:38">
      <c r="A64" t="s">
        <v>106</v>
      </c>
      <c r="B64" s="35">
        <v>170.8</v>
      </c>
      <c r="C64" s="35">
        <v>68.17</v>
      </c>
      <c r="D64" s="94">
        <f t="shared" si="0"/>
        <v>98</v>
      </c>
      <c r="E64" s="35"/>
      <c r="F64" s="35"/>
      <c r="G64" s="35"/>
      <c r="H64" s="35"/>
      <c r="I64" s="35"/>
      <c r="J64" s="38">
        <v>13.95</v>
      </c>
      <c r="K64" s="38">
        <v>13.95</v>
      </c>
      <c r="L64" s="38">
        <v>10.77</v>
      </c>
      <c r="M64">
        <v>35.06</v>
      </c>
      <c r="N64">
        <v>271.81</v>
      </c>
      <c r="O64">
        <v>100.15</v>
      </c>
      <c r="P64">
        <v>0.86</v>
      </c>
      <c r="Q64">
        <v>21.01</v>
      </c>
      <c r="R64" s="94">
        <v>32.67</v>
      </c>
      <c r="S64" s="94">
        <v>32.67</v>
      </c>
      <c r="T64" s="94">
        <v>32.659999999999997</v>
      </c>
      <c r="U64">
        <v>0.92</v>
      </c>
      <c r="V64">
        <v>104.47</v>
      </c>
      <c r="W64">
        <v>0</v>
      </c>
      <c r="X64">
        <v>46.5</v>
      </c>
      <c r="Y64">
        <v>15.5</v>
      </c>
      <c r="Z64">
        <v>15.5</v>
      </c>
      <c r="AA64">
        <v>188.46</v>
      </c>
      <c r="AB64">
        <v>37.69</v>
      </c>
      <c r="AC64">
        <v>77</v>
      </c>
      <c r="AD64">
        <v>34</v>
      </c>
      <c r="AE64">
        <v>79</v>
      </c>
      <c r="AF64">
        <v>39</v>
      </c>
      <c r="AG64">
        <v>14</v>
      </c>
      <c r="AH64">
        <v>46.67</v>
      </c>
      <c r="AI64">
        <v>46.66</v>
      </c>
      <c r="AJ64">
        <v>26.24</v>
      </c>
      <c r="AK64">
        <v>172</v>
      </c>
      <c r="AL64">
        <v>73</v>
      </c>
    </row>
    <row r="65" spans="1:38">
      <c r="A65" t="s">
        <v>107</v>
      </c>
      <c r="B65" s="35">
        <v>205.11</v>
      </c>
      <c r="C65" s="35">
        <v>68.17</v>
      </c>
      <c r="D65" s="94">
        <f t="shared" si="0"/>
        <v>98</v>
      </c>
      <c r="E65" s="35"/>
      <c r="F65" s="35"/>
      <c r="G65" s="35"/>
      <c r="H65" s="35"/>
      <c r="I65" s="35"/>
      <c r="J65" s="38">
        <v>12.73</v>
      </c>
      <c r="K65" s="38">
        <v>12.73</v>
      </c>
      <c r="L65" s="38">
        <v>9.84</v>
      </c>
      <c r="M65">
        <v>35.06</v>
      </c>
      <c r="N65">
        <v>271.81</v>
      </c>
      <c r="O65">
        <v>100.15</v>
      </c>
      <c r="P65">
        <v>0.86</v>
      </c>
      <c r="Q65">
        <v>20.41</v>
      </c>
      <c r="R65" s="94">
        <v>32.67</v>
      </c>
      <c r="S65" s="94">
        <v>32.67</v>
      </c>
      <c r="T65" s="94">
        <v>32.659999999999997</v>
      </c>
      <c r="U65">
        <v>0</v>
      </c>
      <c r="V65">
        <v>95.52</v>
      </c>
      <c r="W65">
        <v>0</v>
      </c>
      <c r="X65">
        <v>60</v>
      </c>
      <c r="Y65">
        <v>20</v>
      </c>
      <c r="Z65">
        <v>20</v>
      </c>
      <c r="AA65">
        <v>175.5</v>
      </c>
      <c r="AB65">
        <v>35.1</v>
      </c>
      <c r="AC65">
        <v>67</v>
      </c>
      <c r="AD65">
        <v>31</v>
      </c>
      <c r="AE65">
        <v>72</v>
      </c>
      <c r="AF65">
        <v>36</v>
      </c>
      <c r="AG65">
        <v>13.67</v>
      </c>
      <c r="AH65">
        <v>51.33</v>
      </c>
      <c r="AI65">
        <v>51.34</v>
      </c>
      <c r="AJ65">
        <v>26.74</v>
      </c>
      <c r="AK65">
        <v>158</v>
      </c>
      <c r="AL65">
        <v>67</v>
      </c>
    </row>
    <row r="66" spans="1:38">
      <c r="A66" t="s">
        <v>108</v>
      </c>
      <c r="B66" s="35">
        <v>205.11</v>
      </c>
      <c r="C66" s="35">
        <v>68.17</v>
      </c>
      <c r="D66" s="94">
        <f t="shared" si="0"/>
        <v>98</v>
      </c>
      <c r="E66" s="35"/>
      <c r="F66" s="35"/>
      <c r="G66" s="35"/>
      <c r="H66" s="35"/>
      <c r="I66" s="35"/>
      <c r="J66" s="38">
        <v>11.35</v>
      </c>
      <c r="K66" s="38">
        <v>11.35</v>
      </c>
      <c r="L66" s="38">
        <v>8.7799999999999994</v>
      </c>
      <c r="M66">
        <v>35.06</v>
      </c>
      <c r="N66">
        <v>271.81</v>
      </c>
      <c r="O66">
        <v>100.15</v>
      </c>
      <c r="P66">
        <v>0.86</v>
      </c>
      <c r="Q66">
        <v>20.010000000000002</v>
      </c>
      <c r="R66" s="94">
        <v>32.67</v>
      </c>
      <c r="S66" s="94">
        <v>32.67</v>
      </c>
      <c r="T66" s="94">
        <v>32.659999999999997</v>
      </c>
      <c r="U66">
        <v>0</v>
      </c>
      <c r="V66">
        <v>85.76</v>
      </c>
      <c r="W66">
        <v>0</v>
      </c>
      <c r="X66">
        <v>59.51</v>
      </c>
      <c r="Y66">
        <v>19.829999999999998</v>
      </c>
      <c r="Z66">
        <v>19.829999999999998</v>
      </c>
      <c r="AA66">
        <v>173.25</v>
      </c>
      <c r="AB66">
        <v>34.65</v>
      </c>
      <c r="AC66">
        <v>62</v>
      </c>
      <c r="AD66">
        <v>28</v>
      </c>
      <c r="AE66">
        <v>65</v>
      </c>
      <c r="AF66">
        <v>33</v>
      </c>
      <c r="AG66">
        <v>13.67</v>
      </c>
      <c r="AH66">
        <v>51.67</v>
      </c>
      <c r="AI66">
        <v>51.66</v>
      </c>
      <c r="AJ66">
        <v>26.74</v>
      </c>
      <c r="AK66">
        <v>144</v>
      </c>
      <c r="AL66">
        <v>61</v>
      </c>
    </row>
    <row r="67" spans="1:38">
      <c r="A67" t="s">
        <v>109</v>
      </c>
      <c r="B67" s="35">
        <v>212.06</v>
      </c>
      <c r="C67" s="35">
        <v>68.17</v>
      </c>
      <c r="D67" s="94">
        <f t="shared" si="0"/>
        <v>98</v>
      </c>
      <c r="E67" s="35"/>
      <c r="F67" s="35"/>
      <c r="G67" s="35"/>
      <c r="H67" s="35"/>
      <c r="I67" s="35"/>
      <c r="J67" s="38">
        <v>9.93</v>
      </c>
      <c r="K67" s="38">
        <v>9.93</v>
      </c>
      <c r="L67" s="38">
        <v>7.67</v>
      </c>
      <c r="M67">
        <v>32.99</v>
      </c>
      <c r="N67">
        <v>271.81</v>
      </c>
      <c r="O67">
        <v>100.15</v>
      </c>
      <c r="P67">
        <v>0.62</v>
      </c>
      <c r="Q67">
        <v>25.41</v>
      </c>
      <c r="R67" s="94">
        <v>32.67</v>
      </c>
      <c r="S67" s="94">
        <v>32.67</v>
      </c>
      <c r="T67" s="94">
        <v>32.659999999999997</v>
      </c>
      <c r="U67">
        <v>0</v>
      </c>
      <c r="V67">
        <v>75.55</v>
      </c>
      <c r="W67">
        <v>0</v>
      </c>
      <c r="X67">
        <v>55.01</v>
      </c>
      <c r="Y67">
        <v>18.329999999999998</v>
      </c>
      <c r="Z67">
        <v>18.329999999999998</v>
      </c>
      <c r="AA67">
        <v>155.18</v>
      </c>
      <c r="AB67">
        <v>31.04</v>
      </c>
      <c r="AC67">
        <v>53</v>
      </c>
      <c r="AD67">
        <v>24</v>
      </c>
      <c r="AE67">
        <v>47</v>
      </c>
      <c r="AF67">
        <v>23</v>
      </c>
      <c r="AG67">
        <v>13.33</v>
      </c>
      <c r="AH67">
        <v>53.33</v>
      </c>
      <c r="AI67">
        <v>53.34</v>
      </c>
      <c r="AJ67">
        <v>26.74</v>
      </c>
      <c r="AK67">
        <v>102</v>
      </c>
      <c r="AL67">
        <v>43</v>
      </c>
    </row>
    <row r="68" spans="1:38">
      <c r="A68" t="s">
        <v>110</v>
      </c>
      <c r="B68" s="35">
        <v>205.11</v>
      </c>
      <c r="C68" s="35">
        <v>68.17</v>
      </c>
      <c r="D68" s="94">
        <f t="shared" ref="D68:D98" si="1">R68+S68+T68</f>
        <v>98</v>
      </c>
      <c r="E68" s="35"/>
      <c r="F68" s="35"/>
      <c r="G68" s="35"/>
      <c r="H68" s="35"/>
      <c r="I68" s="35"/>
      <c r="J68" s="38">
        <v>8.64</v>
      </c>
      <c r="K68" s="38">
        <v>8.64</v>
      </c>
      <c r="L68" s="38">
        <v>6.68</v>
      </c>
      <c r="M68">
        <v>32.99</v>
      </c>
      <c r="N68">
        <v>271.81</v>
      </c>
      <c r="O68">
        <v>100.15</v>
      </c>
      <c r="P68">
        <v>0.62</v>
      </c>
      <c r="Q68">
        <v>24.81</v>
      </c>
      <c r="R68" s="94">
        <v>32.67</v>
      </c>
      <c r="S68" s="94">
        <v>32.67</v>
      </c>
      <c r="T68" s="94">
        <v>32.659999999999997</v>
      </c>
      <c r="U68">
        <v>0</v>
      </c>
      <c r="V68">
        <v>58.14</v>
      </c>
      <c r="W68">
        <v>0</v>
      </c>
      <c r="X68">
        <v>54</v>
      </c>
      <c r="Y68">
        <v>18</v>
      </c>
      <c r="Z68">
        <v>18</v>
      </c>
      <c r="AA68">
        <v>136.56</v>
      </c>
      <c r="AB68">
        <v>27.31</v>
      </c>
      <c r="AC68">
        <v>47</v>
      </c>
      <c r="AD68">
        <v>21</v>
      </c>
      <c r="AE68">
        <v>40</v>
      </c>
      <c r="AF68">
        <v>20</v>
      </c>
      <c r="AG68">
        <v>13.33</v>
      </c>
      <c r="AH68">
        <v>53.33</v>
      </c>
      <c r="AI68">
        <v>53.34</v>
      </c>
      <c r="AJ68">
        <v>26.74</v>
      </c>
      <c r="AK68">
        <v>84</v>
      </c>
      <c r="AL68">
        <v>36</v>
      </c>
    </row>
    <row r="69" spans="1:38">
      <c r="A69" t="s">
        <v>111</v>
      </c>
      <c r="B69" s="35">
        <v>223.68</v>
      </c>
      <c r="C69" s="35">
        <v>73.569999999999993</v>
      </c>
      <c r="D69" s="94">
        <f t="shared" si="1"/>
        <v>98</v>
      </c>
      <c r="E69" s="35"/>
      <c r="F69" s="35"/>
      <c r="G69" s="35"/>
      <c r="H69" s="35"/>
      <c r="I69" s="35"/>
      <c r="J69" s="38">
        <v>7.25</v>
      </c>
      <c r="K69" s="38">
        <v>7.25</v>
      </c>
      <c r="L69" s="38">
        <v>5.6</v>
      </c>
      <c r="M69">
        <v>32.99</v>
      </c>
      <c r="N69">
        <v>271.81</v>
      </c>
      <c r="O69">
        <v>100.15</v>
      </c>
      <c r="P69">
        <v>0.62</v>
      </c>
      <c r="Q69">
        <v>21.01</v>
      </c>
      <c r="R69" s="94">
        <v>32.67</v>
      </c>
      <c r="S69" s="94">
        <v>32.67</v>
      </c>
      <c r="T69" s="94">
        <v>32.659999999999997</v>
      </c>
      <c r="U69">
        <v>0</v>
      </c>
      <c r="V69">
        <v>49.76</v>
      </c>
      <c r="W69">
        <v>0</v>
      </c>
      <c r="X69">
        <v>53.51</v>
      </c>
      <c r="Y69">
        <v>17.829999999999998</v>
      </c>
      <c r="Z69">
        <v>17.829999999999998</v>
      </c>
      <c r="AA69">
        <v>117.47</v>
      </c>
      <c r="AB69">
        <v>23.49</v>
      </c>
      <c r="AC69">
        <v>42</v>
      </c>
      <c r="AD69">
        <v>19</v>
      </c>
      <c r="AE69">
        <v>32</v>
      </c>
      <c r="AF69">
        <v>16</v>
      </c>
      <c r="AG69">
        <v>13.33</v>
      </c>
      <c r="AH69">
        <v>53.33</v>
      </c>
      <c r="AI69">
        <v>53.34</v>
      </c>
      <c r="AJ69">
        <v>26.74</v>
      </c>
      <c r="AK69">
        <v>70</v>
      </c>
      <c r="AL69">
        <v>30</v>
      </c>
    </row>
    <row r="70" spans="1:38">
      <c r="A70" t="s">
        <v>112</v>
      </c>
      <c r="B70" s="35">
        <v>206.68</v>
      </c>
      <c r="C70" s="35">
        <v>73.569999999999993</v>
      </c>
      <c r="D70" s="94">
        <f t="shared" si="1"/>
        <v>98</v>
      </c>
      <c r="E70" s="35"/>
      <c r="F70" s="35"/>
      <c r="G70" s="35"/>
      <c r="H70" s="35"/>
      <c r="I70" s="35"/>
      <c r="J70" s="38">
        <v>5.93</v>
      </c>
      <c r="K70" s="38">
        <v>5.93</v>
      </c>
      <c r="L70" s="38">
        <v>4.58</v>
      </c>
      <c r="M70">
        <v>32.99</v>
      </c>
      <c r="N70">
        <v>271.81</v>
      </c>
      <c r="O70">
        <v>100.15</v>
      </c>
      <c r="P70">
        <v>0.62</v>
      </c>
      <c r="Q70">
        <v>20.61</v>
      </c>
      <c r="R70" s="94">
        <v>32.67</v>
      </c>
      <c r="S70" s="94">
        <v>32.67</v>
      </c>
      <c r="T70" s="94">
        <v>32.659999999999997</v>
      </c>
      <c r="U70">
        <v>0</v>
      </c>
      <c r="V70">
        <v>40.590000000000003</v>
      </c>
      <c r="W70">
        <v>0</v>
      </c>
      <c r="X70">
        <v>52.5</v>
      </c>
      <c r="Y70">
        <v>17.5</v>
      </c>
      <c r="Z70">
        <v>17.5</v>
      </c>
      <c r="AA70">
        <v>98.17</v>
      </c>
      <c r="AB70">
        <v>19.63</v>
      </c>
      <c r="AC70">
        <v>37</v>
      </c>
      <c r="AD70">
        <v>14</v>
      </c>
      <c r="AE70">
        <v>23</v>
      </c>
      <c r="AF70">
        <v>12</v>
      </c>
      <c r="AG70">
        <v>13.33</v>
      </c>
      <c r="AH70">
        <v>53.33</v>
      </c>
      <c r="AI70">
        <v>53.34</v>
      </c>
      <c r="AJ70">
        <v>27.25</v>
      </c>
      <c r="AK70">
        <v>53</v>
      </c>
      <c r="AL70">
        <v>22</v>
      </c>
    </row>
    <row r="71" spans="1:38">
      <c r="A71" t="s">
        <v>113</v>
      </c>
      <c r="B71" s="35">
        <v>211.49</v>
      </c>
      <c r="C71" s="35">
        <v>73.569999999999993</v>
      </c>
      <c r="D71" s="94">
        <f t="shared" si="1"/>
        <v>95.16</v>
      </c>
      <c r="E71" s="35"/>
      <c r="F71" s="35"/>
      <c r="G71" s="35"/>
      <c r="H71" s="35"/>
      <c r="I71" s="35"/>
      <c r="J71" s="38">
        <v>4.68</v>
      </c>
      <c r="K71" s="38">
        <v>4.68</v>
      </c>
      <c r="L71" s="38">
        <v>3.61</v>
      </c>
      <c r="M71">
        <v>32.99</v>
      </c>
      <c r="N71">
        <v>271.81</v>
      </c>
      <c r="O71">
        <v>100.15</v>
      </c>
      <c r="P71">
        <v>0.62</v>
      </c>
      <c r="Q71">
        <v>20.21</v>
      </c>
      <c r="R71" s="94">
        <v>33</v>
      </c>
      <c r="S71" s="94">
        <v>33</v>
      </c>
      <c r="T71" s="94">
        <v>29.16</v>
      </c>
      <c r="U71">
        <v>0.92</v>
      </c>
      <c r="V71">
        <v>31.52</v>
      </c>
      <c r="W71">
        <v>0</v>
      </c>
      <c r="X71">
        <v>57.49</v>
      </c>
      <c r="Y71">
        <v>19.170000000000002</v>
      </c>
      <c r="Z71">
        <v>19.170000000000002</v>
      </c>
      <c r="AA71">
        <v>79.72</v>
      </c>
      <c r="AB71">
        <v>15.95</v>
      </c>
      <c r="AC71">
        <v>28</v>
      </c>
      <c r="AD71">
        <v>9</v>
      </c>
      <c r="AE71">
        <v>17</v>
      </c>
      <c r="AF71">
        <v>8</v>
      </c>
      <c r="AG71">
        <v>8.67</v>
      </c>
      <c r="AH71">
        <v>53.33</v>
      </c>
      <c r="AI71">
        <v>53.34</v>
      </c>
      <c r="AJ71">
        <v>27.25</v>
      </c>
      <c r="AK71">
        <v>35</v>
      </c>
      <c r="AL71">
        <v>15</v>
      </c>
    </row>
    <row r="72" spans="1:38">
      <c r="A72" t="s">
        <v>114</v>
      </c>
      <c r="B72" s="35">
        <v>211.49</v>
      </c>
      <c r="C72" s="35">
        <v>73.569999999999993</v>
      </c>
      <c r="D72" s="94">
        <f t="shared" si="1"/>
        <v>58.23</v>
      </c>
      <c r="E72" s="35"/>
      <c r="F72" s="35"/>
      <c r="G72" s="35"/>
      <c r="H72" s="35"/>
      <c r="I72" s="35"/>
      <c r="J72" s="38">
        <v>3.5</v>
      </c>
      <c r="K72" s="38">
        <v>3.5</v>
      </c>
      <c r="L72" s="38">
        <v>2.7</v>
      </c>
      <c r="M72">
        <v>32.99</v>
      </c>
      <c r="N72">
        <v>271.81</v>
      </c>
      <c r="O72">
        <v>100.15</v>
      </c>
      <c r="P72">
        <v>0.62</v>
      </c>
      <c r="Q72">
        <v>19.809999999999999</v>
      </c>
      <c r="R72" s="94">
        <v>22.52</v>
      </c>
      <c r="S72" s="94">
        <v>18</v>
      </c>
      <c r="T72" s="94">
        <v>17.71</v>
      </c>
      <c r="U72">
        <v>0.92</v>
      </c>
      <c r="V72">
        <v>22.78</v>
      </c>
      <c r="W72">
        <v>0</v>
      </c>
      <c r="X72">
        <v>57</v>
      </c>
      <c r="Y72">
        <v>19</v>
      </c>
      <c r="Z72">
        <v>19</v>
      </c>
      <c r="AA72">
        <v>61.72</v>
      </c>
      <c r="AB72">
        <v>12.35</v>
      </c>
      <c r="AC72">
        <v>22</v>
      </c>
      <c r="AD72">
        <v>6</v>
      </c>
      <c r="AE72">
        <v>13</v>
      </c>
      <c r="AF72">
        <v>7</v>
      </c>
      <c r="AG72">
        <v>8.67</v>
      </c>
      <c r="AH72">
        <v>53.33</v>
      </c>
      <c r="AI72">
        <v>53.34</v>
      </c>
      <c r="AJ72">
        <v>27.25</v>
      </c>
      <c r="AK72">
        <v>28</v>
      </c>
      <c r="AL72">
        <v>12</v>
      </c>
    </row>
    <row r="73" spans="1:38">
      <c r="A73" t="s">
        <v>115</v>
      </c>
      <c r="B73" s="35">
        <v>221.1</v>
      </c>
      <c r="C73" s="35">
        <v>73.569999999999993</v>
      </c>
      <c r="D73" s="94">
        <f t="shared" si="1"/>
        <v>30.740000000000002</v>
      </c>
      <c r="E73" s="35"/>
      <c r="F73" s="35"/>
      <c r="G73" s="35"/>
      <c r="H73" s="35"/>
      <c r="I73" s="35"/>
      <c r="J73" s="38">
        <v>2.46</v>
      </c>
      <c r="K73" s="38">
        <v>2.46</v>
      </c>
      <c r="L73" s="38">
        <v>1.91</v>
      </c>
      <c r="M73">
        <v>32.99</v>
      </c>
      <c r="N73">
        <v>271.81</v>
      </c>
      <c r="O73">
        <v>100.15</v>
      </c>
      <c r="P73">
        <v>0.62</v>
      </c>
      <c r="Q73">
        <v>19.41</v>
      </c>
      <c r="R73" s="94">
        <v>12.11</v>
      </c>
      <c r="S73" s="94">
        <v>8</v>
      </c>
      <c r="T73" s="94">
        <v>10.63</v>
      </c>
      <c r="U73">
        <v>0</v>
      </c>
      <c r="V73">
        <v>14.08</v>
      </c>
      <c r="W73">
        <v>0</v>
      </c>
      <c r="X73">
        <v>56.51</v>
      </c>
      <c r="Y73">
        <v>18.829999999999998</v>
      </c>
      <c r="Z73">
        <v>18.829999999999998</v>
      </c>
      <c r="AA73">
        <v>46.58</v>
      </c>
      <c r="AB73">
        <v>9.32</v>
      </c>
      <c r="AC73">
        <v>15</v>
      </c>
      <c r="AD73">
        <v>3</v>
      </c>
      <c r="AE73">
        <v>10</v>
      </c>
      <c r="AF73">
        <v>5</v>
      </c>
      <c r="AG73">
        <v>8.67</v>
      </c>
      <c r="AH73">
        <v>44.67</v>
      </c>
      <c r="AI73">
        <v>44.66</v>
      </c>
      <c r="AJ73">
        <v>27.25</v>
      </c>
      <c r="AK73">
        <v>25</v>
      </c>
      <c r="AL73">
        <v>10</v>
      </c>
    </row>
    <row r="74" spans="1:38">
      <c r="A74" t="s">
        <v>116</v>
      </c>
      <c r="B74" s="35">
        <v>257.32</v>
      </c>
      <c r="C74" s="35">
        <v>85.1</v>
      </c>
      <c r="D74" s="94">
        <f t="shared" si="1"/>
        <v>11.3</v>
      </c>
      <c r="E74" s="35"/>
      <c r="F74" s="35"/>
      <c r="G74" s="35"/>
      <c r="H74" s="35"/>
      <c r="I74" s="35"/>
      <c r="J74" s="38">
        <v>1.56</v>
      </c>
      <c r="K74" s="38">
        <v>1.56</v>
      </c>
      <c r="L74" s="38">
        <v>1.2</v>
      </c>
      <c r="M74">
        <v>57.69</v>
      </c>
      <c r="N74">
        <v>271.81</v>
      </c>
      <c r="O74">
        <v>100.15</v>
      </c>
      <c r="P74">
        <v>0.62</v>
      </c>
      <c r="Q74">
        <v>19.010000000000002</v>
      </c>
      <c r="R74" s="94">
        <v>4.93</v>
      </c>
      <c r="S74" s="94">
        <v>1</v>
      </c>
      <c r="T74" s="94">
        <v>5.37</v>
      </c>
      <c r="U74">
        <v>0</v>
      </c>
      <c r="V74">
        <v>6.93</v>
      </c>
      <c r="W74">
        <v>0</v>
      </c>
      <c r="X74">
        <v>55.5</v>
      </c>
      <c r="Y74">
        <v>18.5</v>
      </c>
      <c r="Z74">
        <v>18.5</v>
      </c>
      <c r="AA74">
        <v>27.17</v>
      </c>
      <c r="AB74">
        <v>5.43</v>
      </c>
      <c r="AC74">
        <v>10</v>
      </c>
      <c r="AD74">
        <v>2</v>
      </c>
      <c r="AE74">
        <v>5</v>
      </c>
      <c r="AF74">
        <v>3</v>
      </c>
      <c r="AG74">
        <v>8.67</v>
      </c>
      <c r="AH74">
        <v>42.67</v>
      </c>
      <c r="AI74">
        <v>42.66</v>
      </c>
      <c r="AJ74">
        <v>27.25</v>
      </c>
      <c r="AK74">
        <v>14</v>
      </c>
      <c r="AL74">
        <v>6</v>
      </c>
    </row>
    <row r="75" spans="1:38">
      <c r="A75" t="s">
        <v>117</v>
      </c>
      <c r="B75" s="35">
        <v>257.32</v>
      </c>
      <c r="C75" s="35">
        <v>85.1</v>
      </c>
      <c r="D75" s="94">
        <f t="shared" si="1"/>
        <v>0</v>
      </c>
      <c r="E75" s="35"/>
      <c r="F75" s="35"/>
      <c r="G75" s="35"/>
      <c r="H75" s="35"/>
      <c r="I75" s="35"/>
      <c r="J75" s="38">
        <v>0.56999999999999995</v>
      </c>
      <c r="K75" s="38">
        <v>0.56999999999999995</v>
      </c>
      <c r="L75" s="38">
        <v>0.44</v>
      </c>
      <c r="M75">
        <v>57.69</v>
      </c>
      <c r="N75">
        <v>271.81</v>
      </c>
      <c r="O75">
        <v>100.15</v>
      </c>
      <c r="P75">
        <v>0.62</v>
      </c>
      <c r="Q75">
        <v>27.21</v>
      </c>
      <c r="R75" s="94">
        <v>0</v>
      </c>
      <c r="S75" s="94">
        <v>0</v>
      </c>
      <c r="T75" s="94">
        <v>0</v>
      </c>
      <c r="U75">
        <v>0</v>
      </c>
      <c r="V75">
        <v>1</v>
      </c>
      <c r="W75">
        <v>0.92</v>
      </c>
      <c r="X75">
        <v>43.5</v>
      </c>
      <c r="Y75">
        <v>14.5</v>
      </c>
      <c r="Z75">
        <v>14.5</v>
      </c>
      <c r="AA75">
        <v>12.25</v>
      </c>
      <c r="AB75">
        <v>2.4500000000000002</v>
      </c>
      <c r="AC75">
        <v>5</v>
      </c>
      <c r="AD75">
        <v>1</v>
      </c>
      <c r="AE75">
        <v>2</v>
      </c>
      <c r="AF75">
        <v>1</v>
      </c>
      <c r="AG75">
        <v>14.67</v>
      </c>
      <c r="AH75">
        <v>40</v>
      </c>
      <c r="AI75">
        <v>40</v>
      </c>
      <c r="AJ75">
        <v>27.25</v>
      </c>
      <c r="AK75">
        <v>11</v>
      </c>
      <c r="AL75">
        <v>4</v>
      </c>
    </row>
    <row r="76" spans="1:38">
      <c r="A76" t="s">
        <v>118</v>
      </c>
      <c r="B76" s="35">
        <v>257.32</v>
      </c>
      <c r="C76" s="35">
        <v>85.1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57.69</v>
      </c>
      <c r="N76">
        <v>271.81</v>
      </c>
      <c r="O76">
        <v>100.15</v>
      </c>
      <c r="P76">
        <v>0.62</v>
      </c>
      <c r="Q76">
        <v>27.41</v>
      </c>
      <c r="R76" s="94">
        <v>0</v>
      </c>
      <c r="S76" s="94">
        <v>0</v>
      </c>
      <c r="T76" s="94">
        <v>0</v>
      </c>
      <c r="U76">
        <v>0</v>
      </c>
      <c r="V76">
        <v>0</v>
      </c>
      <c r="W76">
        <v>0.92</v>
      </c>
      <c r="X76">
        <v>43</v>
      </c>
      <c r="Y76">
        <v>14.34</v>
      </c>
      <c r="Z76">
        <v>14.33</v>
      </c>
      <c r="AA76">
        <v>7.82</v>
      </c>
      <c r="AB76">
        <v>1.57</v>
      </c>
      <c r="AC76">
        <v>2</v>
      </c>
      <c r="AD76">
        <v>1</v>
      </c>
      <c r="AE76">
        <v>1</v>
      </c>
      <c r="AF76">
        <v>0</v>
      </c>
      <c r="AG76">
        <v>14.67</v>
      </c>
      <c r="AH76">
        <v>39.33</v>
      </c>
      <c r="AI76">
        <v>39.33</v>
      </c>
      <c r="AJ76">
        <v>27.25</v>
      </c>
      <c r="AK76">
        <v>2</v>
      </c>
      <c r="AL76">
        <v>1</v>
      </c>
    </row>
    <row r="77" spans="1:38">
      <c r="A77" t="s">
        <v>119</v>
      </c>
      <c r="B77" s="35">
        <v>257.32</v>
      </c>
      <c r="C77" s="35">
        <v>85.1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57.69</v>
      </c>
      <c r="N77">
        <v>271.81</v>
      </c>
      <c r="O77">
        <v>100.15</v>
      </c>
      <c r="P77">
        <v>0.93</v>
      </c>
      <c r="Q77">
        <v>27.21</v>
      </c>
      <c r="R77" s="94">
        <v>0</v>
      </c>
      <c r="S77" s="94">
        <v>0</v>
      </c>
      <c r="T77" s="94">
        <v>0</v>
      </c>
      <c r="U77">
        <v>0</v>
      </c>
      <c r="V77">
        <v>0</v>
      </c>
      <c r="W77">
        <v>0.92</v>
      </c>
      <c r="X77">
        <v>42.5</v>
      </c>
      <c r="Y77">
        <v>14.16</v>
      </c>
      <c r="Z77">
        <v>14.17</v>
      </c>
      <c r="AA77">
        <v>3.57</v>
      </c>
      <c r="AB77">
        <v>0.72</v>
      </c>
      <c r="AC77">
        <v>0</v>
      </c>
      <c r="AD77">
        <v>0</v>
      </c>
      <c r="AE77">
        <v>0</v>
      </c>
      <c r="AF77">
        <v>0</v>
      </c>
      <c r="AG77">
        <v>12</v>
      </c>
      <c r="AH77">
        <v>38.33</v>
      </c>
      <c r="AI77">
        <v>38.33</v>
      </c>
      <c r="AJ77">
        <v>27.25</v>
      </c>
      <c r="AK77">
        <v>0</v>
      </c>
      <c r="AL77">
        <v>0</v>
      </c>
    </row>
    <row r="78" spans="1:38">
      <c r="A78" t="s">
        <v>120</v>
      </c>
      <c r="B78" s="35">
        <v>257.32</v>
      </c>
      <c r="C78" s="35">
        <v>85.1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57.69</v>
      </c>
      <c r="N78">
        <v>271.81</v>
      </c>
      <c r="O78">
        <v>100.15</v>
      </c>
      <c r="P78">
        <v>0.93</v>
      </c>
      <c r="Q78">
        <v>27.21</v>
      </c>
      <c r="R78" s="94">
        <v>0</v>
      </c>
      <c r="S78" s="94">
        <v>0</v>
      </c>
      <c r="T78" s="94">
        <v>0</v>
      </c>
      <c r="U78">
        <v>0</v>
      </c>
      <c r="V78">
        <v>0</v>
      </c>
      <c r="W78">
        <v>0.92</v>
      </c>
      <c r="X78">
        <v>42.5</v>
      </c>
      <c r="Y78">
        <v>14.16</v>
      </c>
      <c r="Z78">
        <v>14.17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</v>
      </c>
      <c r="AH78">
        <v>38.33</v>
      </c>
      <c r="AI78">
        <v>38.33</v>
      </c>
      <c r="AJ78">
        <v>28.26</v>
      </c>
      <c r="AK78">
        <v>0</v>
      </c>
      <c r="AL78">
        <v>0</v>
      </c>
    </row>
    <row r="79" spans="1:38">
      <c r="A79" t="s">
        <v>121</v>
      </c>
      <c r="B79" s="35">
        <v>257.32</v>
      </c>
      <c r="C79" s="35">
        <v>85.1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57.69</v>
      </c>
      <c r="N79">
        <v>271.81</v>
      </c>
      <c r="O79">
        <v>100.15</v>
      </c>
      <c r="P79">
        <v>0.93</v>
      </c>
      <c r="Q79">
        <v>27.01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0.92</v>
      </c>
      <c r="X79">
        <v>42</v>
      </c>
      <c r="Y79">
        <v>14</v>
      </c>
      <c r="Z79">
        <v>14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11.67</v>
      </c>
      <c r="AH79">
        <v>38.33</v>
      </c>
      <c r="AI79">
        <v>38.33</v>
      </c>
      <c r="AJ79">
        <v>28.26</v>
      </c>
      <c r="AK79">
        <v>0</v>
      </c>
      <c r="AL79">
        <v>0</v>
      </c>
    </row>
    <row r="80" spans="1:38">
      <c r="A80" t="s">
        <v>122</v>
      </c>
      <c r="B80" s="35">
        <v>257.32</v>
      </c>
      <c r="C80" s="35">
        <v>85.1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57.69</v>
      </c>
      <c r="N80">
        <v>271.81</v>
      </c>
      <c r="O80">
        <v>100.15</v>
      </c>
      <c r="P80">
        <v>0.93</v>
      </c>
      <c r="Q80">
        <v>27.01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0.92</v>
      </c>
      <c r="X80">
        <v>41.5</v>
      </c>
      <c r="Y80">
        <v>13.84</v>
      </c>
      <c r="Z80">
        <v>13.83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11.33</v>
      </c>
      <c r="AH80">
        <v>38.33</v>
      </c>
      <c r="AI80">
        <v>38.33</v>
      </c>
      <c r="AJ80">
        <v>28.26</v>
      </c>
      <c r="AK80">
        <v>0</v>
      </c>
      <c r="AL80">
        <v>0</v>
      </c>
    </row>
    <row r="81" spans="1:38">
      <c r="A81" t="s">
        <v>123</v>
      </c>
      <c r="B81" s="35">
        <v>257.32</v>
      </c>
      <c r="C81" s="35">
        <v>85.1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57.69</v>
      </c>
      <c r="N81">
        <v>271.81</v>
      </c>
      <c r="O81">
        <v>100.15</v>
      </c>
      <c r="P81">
        <v>0.93</v>
      </c>
      <c r="Q81">
        <v>21.01</v>
      </c>
      <c r="R81" s="94">
        <v>0</v>
      </c>
      <c r="S81" s="94">
        <v>0</v>
      </c>
      <c r="T81" s="94">
        <v>0</v>
      </c>
      <c r="U81">
        <v>0</v>
      </c>
      <c r="V81">
        <v>0</v>
      </c>
      <c r="W81">
        <v>0.92</v>
      </c>
      <c r="X81">
        <v>29.51</v>
      </c>
      <c r="Y81">
        <v>9.83</v>
      </c>
      <c r="Z81">
        <v>9.83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11</v>
      </c>
      <c r="AH81">
        <v>37.67</v>
      </c>
      <c r="AI81">
        <v>37.67</v>
      </c>
      <c r="AJ81">
        <v>28.26</v>
      </c>
      <c r="AK81">
        <v>0</v>
      </c>
      <c r="AL81">
        <v>0</v>
      </c>
    </row>
    <row r="82" spans="1:38">
      <c r="A82" t="s">
        <v>124</v>
      </c>
      <c r="B82" s="35">
        <v>257.32</v>
      </c>
      <c r="C82" s="35">
        <v>85.1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57.69</v>
      </c>
      <c r="N82">
        <v>271.81</v>
      </c>
      <c r="O82">
        <v>100.15</v>
      </c>
      <c r="P82">
        <v>0.93</v>
      </c>
      <c r="Q82">
        <v>20.21</v>
      </c>
      <c r="R82" s="94">
        <v>0</v>
      </c>
      <c r="S82" s="94">
        <v>0</v>
      </c>
      <c r="T82" s="94">
        <v>0</v>
      </c>
      <c r="U82">
        <v>0</v>
      </c>
      <c r="V82">
        <v>0</v>
      </c>
      <c r="W82">
        <v>0.92</v>
      </c>
      <c r="X82">
        <v>28.5</v>
      </c>
      <c r="Y82">
        <v>9.5</v>
      </c>
      <c r="Z82">
        <v>9.5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10.33</v>
      </c>
      <c r="AH82">
        <v>37</v>
      </c>
      <c r="AI82">
        <v>37</v>
      </c>
      <c r="AJ82">
        <v>28.76</v>
      </c>
      <c r="AK82">
        <v>0</v>
      </c>
      <c r="AL82">
        <v>0</v>
      </c>
    </row>
    <row r="83" spans="1:38">
      <c r="A83" t="s">
        <v>125</v>
      </c>
      <c r="B83" s="35">
        <v>257.32</v>
      </c>
      <c r="C83" s="35">
        <v>85.1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53.44</v>
      </c>
      <c r="N83">
        <v>271.81</v>
      </c>
      <c r="O83">
        <v>100.15</v>
      </c>
      <c r="P83">
        <v>0.93</v>
      </c>
      <c r="Q83">
        <v>19.61</v>
      </c>
      <c r="R83" s="94">
        <v>0</v>
      </c>
      <c r="S83" s="94">
        <v>0</v>
      </c>
      <c r="T83" s="94">
        <v>0</v>
      </c>
      <c r="U83">
        <v>0</v>
      </c>
      <c r="V83">
        <v>0</v>
      </c>
      <c r="W83">
        <v>0.92</v>
      </c>
      <c r="X83">
        <v>30.49</v>
      </c>
      <c r="Y83">
        <v>10.17</v>
      </c>
      <c r="Z83">
        <v>10.17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11.33</v>
      </c>
      <c r="AH83">
        <v>40.67</v>
      </c>
      <c r="AI83">
        <v>40.659999999999997</v>
      </c>
      <c r="AJ83">
        <v>28.76</v>
      </c>
      <c r="AK83">
        <v>0</v>
      </c>
      <c r="AL83">
        <v>0</v>
      </c>
    </row>
    <row r="84" spans="1:38">
      <c r="A84" t="s">
        <v>126</v>
      </c>
      <c r="B84" s="35">
        <v>257.32</v>
      </c>
      <c r="C84" s="35">
        <v>85.1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49.2</v>
      </c>
      <c r="N84">
        <v>271.81</v>
      </c>
      <c r="O84">
        <v>100.15</v>
      </c>
      <c r="P84">
        <v>0.93</v>
      </c>
      <c r="Q84">
        <v>19.010000000000002</v>
      </c>
      <c r="R84" s="94">
        <v>0</v>
      </c>
      <c r="S84" s="94">
        <v>0</v>
      </c>
      <c r="T84" s="94">
        <v>0</v>
      </c>
      <c r="U84">
        <v>0</v>
      </c>
      <c r="V84">
        <v>0</v>
      </c>
      <c r="W84">
        <v>0.92</v>
      </c>
      <c r="X84">
        <v>31.5</v>
      </c>
      <c r="Y84">
        <v>10.5</v>
      </c>
      <c r="Z84">
        <v>10.5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11.33</v>
      </c>
      <c r="AH84">
        <v>41.33</v>
      </c>
      <c r="AI84">
        <v>41.34</v>
      </c>
      <c r="AJ84">
        <v>28.76</v>
      </c>
      <c r="AK84">
        <v>0</v>
      </c>
      <c r="AL84">
        <v>0</v>
      </c>
    </row>
    <row r="85" spans="1:38">
      <c r="A85" t="s">
        <v>127</v>
      </c>
      <c r="B85" s="35">
        <v>257.32</v>
      </c>
      <c r="C85" s="35">
        <v>85.1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44.96</v>
      </c>
      <c r="N85">
        <v>271.81</v>
      </c>
      <c r="O85">
        <v>100.15</v>
      </c>
      <c r="P85">
        <v>0.93</v>
      </c>
      <c r="Q85">
        <v>21.21</v>
      </c>
      <c r="R85" s="94">
        <v>0</v>
      </c>
      <c r="S85" s="94">
        <v>0</v>
      </c>
      <c r="T85" s="94">
        <v>0</v>
      </c>
      <c r="U85">
        <v>0</v>
      </c>
      <c r="V85">
        <v>0</v>
      </c>
      <c r="W85">
        <v>0.92</v>
      </c>
      <c r="X85">
        <v>40.5</v>
      </c>
      <c r="Y85">
        <v>13.5</v>
      </c>
      <c r="Z85">
        <v>13.5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11.33</v>
      </c>
      <c r="AH85">
        <v>41</v>
      </c>
      <c r="AI85">
        <v>41</v>
      </c>
      <c r="AJ85">
        <v>28.76</v>
      </c>
      <c r="AK85">
        <v>0</v>
      </c>
      <c r="AL85">
        <v>0</v>
      </c>
    </row>
    <row r="86" spans="1:38">
      <c r="A86" t="s">
        <v>128</v>
      </c>
      <c r="B86" s="35">
        <v>257.32</v>
      </c>
      <c r="C86" s="35">
        <v>85.1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40.72</v>
      </c>
      <c r="N86">
        <v>271.81</v>
      </c>
      <c r="O86">
        <v>100.15</v>
      </c>
      <c r="P86">
        <v>0.93</v>
      </c>
      <c r="Q86">
        <v>20.61</v>
      </c>
      <c r="R86" s="94">
        <v>0</v>
      </c>
      <c r="S86" s="94">
        <v>0</v>
      </c>
      <c r="T86" s="94">
        <v>0</v>
      </c>
      <c r="U86">
        <v>0</v>
      </c>
      <c r="V86">
        <v>0</v>
      </c>
      <c r="W86">
        <v>0.92</v>
      </c>
      <c r="X86">
        <v>40.5</v>
      </c>
      <c r="Y86">
        <v>13.5</v>
      </c>
      <c r="Z86">
        <v>13.5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11.33</v>
      </c>
      <c r="AH86">
        <v>40</v>
      </c>
      <c r="AI86">
        <v>40</v>
      </c>
      <c r="AJ86">
        <v>28.76</v>
      </c>
      <c r="AK86">
        <v>0</v>
      </c>
      <c r="AL86">
        <v>0</v>
      </c>
    </row>
    <row r="87" spans="1:38">
      <c r="A87" t="s">
        <v>129</v>
      </c>
      <c r="B87" s="35">
        <v>223.68</v>
      </c>
      <c r="C87" s="35">
        <v>73.569999999999993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36.479999999999997</v>
      </c>
      <c r="N87">
        <v>271.81</v>
      </c>
      <c r="O87">
        <v>100.15</v>
      </c>
      <c r="P87">
        <v>0.62</v>
      </c>
      <c r="Q87">
        <v>20.41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0</v>
      </c>
      <c r="X87">
        <v>40.5</v>
      </c>
      <c r="Y87">
        <v>13.5</v>
      </c>
      <c r="Z87">
        <v>13.5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</v>
      </c>
      <c r="AH87">
        <v>41</v>
      </c>
      <c r="AI87">
        <v>41</v>
      </c>
      <c r="AJ87">
        <v>28.76</v>
      </c>
      <c r="AK87">
        <v>0</v>
      </c>
      <c r="AL87">
        <v>0</v>
      </c>
    </row>
    <row r="88" spans="1:38">
      <c r="A88" t="s">
        <v>130</v>
      </c>
      <c r="B88" s="35">
        <v>223.68</v>
      </c>
      <c r="C88" s="35">
        <v>73.569999999999993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35.06</v>
      </c>
      <c r="N88">
        <v>271.81</v>
      </c>
      <c r="O88">
        <v>100.15</v>
      </c>
      <c r="P88">
        <v>0.62</v>
      </c>
      <c r="Q88">
        <v>20.41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0</v>
      </c>
      <c r="X88">
        <v>40.01</v>
      </c>
      <c r="Y88">
        <v>13.33</v>
      </c>
      <c r="Z88">
        <v>13.33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10.33</v>
      </c>
      <c r="AH88">
        <v>40.33</v>
      </c>
      <c r="AI88">
        <v>40.340000000000003</v>
      </c>
      <c r="AJ88">
        <v>28.76</v>
      </c>
      <c r="AK88">
        <v>0</v>
      </c>
      <c r="AL88">
        <v>0</v>
      </c>
    </row>
    <row r="89" spans="1:38">
      <c r="A89" t="s">
        <v>131</v>
      </c>
      <c r="B89" s="35">
        <v>223.68</v>
      </c>
      <c r="C89" s="35">
        <v>73.569999999999993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35.06</v>
      </c>
      <c r="N89">
        <v>271.81</v>
      </c>
      <c r="O89">
        <v>100.15</v>
      </c>
      <c r="P89">
        <v>0.62</v>
      </c>
      <c r="Q89">
        <v>19.61</v>
      </c>
      <c r="R89" s="94">
        <v>0</v>
      </c>
      <c r="S89" s="94">
        <v>0</v>
      </c>
      <c r="T89" s="94">
        <v>0</v>
      </c>
      <c r="U89">
        <v>0</v>
      </c>
      <c r="V89">
        <v>0</v>
      </c>
      <c r="W89">
        <v>0</v>
      </c>
      <c r="X89">
        <v>40.01</v>
      </c>
      <c r="Y89">
        <v>13.33</v>
      </c>
      <c r="Z89">
        <v>13.33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</v>
      </c>
      <c r="AH89">
        <v>39.33</v>
      </c>
      <c r="AI89">
        <v>39.340000000000003</v>
      </c>
      <c r="AJ89">
        <v>28.76</v>
      </c>
      <c r="AK89">
        <v>0</v>
      </c>
      <c r="AL89">
        <v>0</v>
      </c>
    </row>
    <row r="90" spans="1:38">
      <c r="A90" t="s">
        <v>132</v>
      </c>
      <c r="B90" s="35">
        <v>223.68</v>
      </c>
      <c r="C90" s="35">
        <v>73.569999999999993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35.06</v>
      </c>
      <c r="N90">
        <v>271.81</v>
      </c>
      <c r="O90">
        <v>100.15</v>
      </c>
      <c r="P90">
        <v>0.62</v>
      </c>
      <c r="Q90">
        <v>19.809999999999999</v>
      </c>
      <c r="R90" s="94">
        <v>0</v>
      </c>
      <c r="S90" s="94">
        <v>0</v>
      </c>
      <c r="T90" s="94">
        <v>0</v>
      </c>
      <c r="U90">
        <v>0</v>
      </c>
      <c r="V90">
        <v>0</v>
      </c>
      <c r="W90">
        <v>0</v>
      </c>
      <c r="X90">
        <v>39.49</v>
      </c>
      <c r="Y90">
        <v>13.17</v>
      </c>
      <c r="Z90">
        <v>13.17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9.67</v>
      </c>
      <c r="AH90">
        <v>39</v>
      </c>
      <c r="AI90">
        <v>39</v>
      </c>
      <c r="AJ90">
        <v>28.26</v>
      </c>
      <c r="AK90">
        <v>0</v>
      </c>
      <c r="AL90">
        <v>0</v>
      </c>
    </row>
    <row r="91" spans="1:38">
      <c r="A91" t="s">
        <v>133</v>
      </c>
      <c r="B91" s="35">
        <v>201.87</v>
      </c>
      <c r="C91" s="35">
        <v>73.569999999999993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35.06</v>
      </c>
      <c r="N91">
        <v>271.81</v>
      </c>
      <c r="O91">
        <v>100.15</v>
      </c>
      <c r="P91">
        <v>0.62</v>
      </c>
      <c r="Q91">
        <v>16.010000000000002</v>
      </c>
      <c r="R91" s="94">
        <v>0</v>
      </c>
      <c r="S91" s="94">
        <v>0</v>
      </c>
      <c r="T91" s="94">
        <v>0</v>
      </c>
      <c r="U91">
        <v>0</v>
      </c>
      <c r="V91">
        <v>0</v>
      </c>
      <c r="W91">
        <v>0</v>
      </c>
      <c r="X91">
        <v>41.51</v>
      </c>
      <c r="Y91">
        <v>13.83</v>
      </c>
      <c r="Z91">
        <v>13.83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9.67</v>
      </c>
      <c r="AH91">
        <v>39.67</v>
      </c>
      <c r="AI91">
        <v>39.659999999999997</v>
      </c>
      <c r="AJ91">
        <v>28.26</v>
      </c>
      <c r="AK91">
        <v>0</v>
      </c>
      <c r="AL91">
        <v>0</v>
      </c>
    </row>
    <row r="92" spans="1:38">
      <c r="A92" t="s">
        <v>134</v>
      </c>
      <c r="B92" s="35">
        <v>189.38</v>
      </c>
      <c r="C92" s="35">
        <v>73.569999999999993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35.06</v>
      </c>
      <c r="N92">
        <v>271.81</v>
      </c>
      <c r="O92">
        <v>100.15</v>
      </c>
      <c r="P92">
        <v>0.62</v>
      </c>
      <c r="Q92">
        <v>15.81</v>
      </c>
      <c r="R92" s="94">
        <v>0</v>
      </c>
      <c r="S92" s="94">
        <v>0</v>
      </c>
      <c r="T92" s="94">
        <v>0</v>
      </c>
      <c r="U92">
        <v>0</v>
      </c>
      <c r="V92">
        <v>0</v>
      </c>
      <c r="W92">
        <v>0</v>
      </c>
      <c r="X92">
        <v>42</v>
      </c>
      <c r="Y92">
        <v>14</v>
      </c>
      <c r="Z92">
        <v>14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9.67</v>
      </c>
      <c r="AH92">
        <v>39.67</v>
      </c>
      <c r="AI92">
        <v>39.659999999999997</v>
      </c>
      <c r="AJ92">
        <v>28.26</v>
      </c>
      <c r="AK92">
        <v>0</v>
      </c>
      <c r="AL92">
        <v>0</v>
      </c>
    </row>
    <row r="93" spans="1:38">
      <c r="A93" t="s">
        <v>135</v>
      </c>
      <c r="B93" s="35">
        <v>189.38</v>
      </c>
      <c r="C93" s="35">
        <v>73.569999999999993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35.06</v>
      </c>
      <c r="N93">
        <v>271.81</v>
      </c>
      <c r="O93">
        <v>100.15</v>
      </c>
      <c r="P93">
        <v>0.62</v>
      </c>
      <c r="Q93">
        <v>15.81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0</v>
      </c>
      <c r="X93">
        <v>42.49</v>
      </c>
      <c r="Y93">
        <v>14.17</v>
      </c>
      <c r="Z93">
        <v>14.17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9.67</v>
      </c>
      <c r="AH93">
        <v>40.33</v>
      </c>
      <c r="AI93">
        <v>40.340000000000003</v>
      </c>
      <c r="AJ93">
        <v>28.26</v>
      </c>
      <c r="AK93">
        <v>0</v>
      </c>
      <c r="AL93">
        <v>0</v>
      </c>
    </row>
    <row r="94" spans="1:38">
      <c r="A94" t="s">
        <v>136</v>
      </c>
      <c r="B94" s="35">
        <v>189.38</v>
      </c>
      <c r="C94" s="35">
        <v>73.569999999999993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35.06</v>
      </c>
      <c r="N94">
        <v>271.81</v>
      </c>
      <c r="O94">
        <v>100.15</v>
      </c>
      <c r="P94">
        <v>0.62</v>
      </c>
      <c r="Q94">
        <v>15.41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0</v>
      </c>
      <c r="X94">
        <v>43.01</v>
      </c>
      <c r="Y94">
        <v>14.33</v>
      </c>
      <c r="Z94">
        <v>14.33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9.67</v>
      </c>
      <c r="AH94">
        <v>40.67</v>
      </c>
      <c r="AI94">
        <v>40.659999999999997</v>
      </c>
      <c r="AJ94">
        <v>27.75</v>
      </c>
      <c r="AK94">
        <v>0</v>
      </c>
      <c r="AL94">
        <v>0</v>
      </c>
    </row>
    <row r="95" spans="1:38">
      <c r="A95" t="s">
        <v>137</v>
      </c>
      <c r="B95" s="35">
        <v>189.38</v>
      </c>
      <c r="C95" s="35">
        <v>63.08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35.06</v>
      </c>
      <c r="N95">
        <v>271.81</v>
      </c>
      <c r="O95">
        <v>100.15</v>
      </c>
      <c r="P95">
        <v>0.62</v>
      </c>
      <c r="Q95">
        <v>16.010000000000002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0</v>
      </c>
      <c r="X95">
        <v>42.49</v>
      </c>
      <c r="Y95">
        <v>14.17</v>
      </c>
      <c r="Z95">
        <v>14.17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9.67</v>
      </c>
      <c r="AH95">
        <v>40.67</v>
      </c>
      <c r="AI95">
        <v>40.659999999999997</v>
      </c>
      <c r="AJ95">
        <v>27.75</v>
      </c>
      <c r="AK95">
        <v>0</v>
      </c>
      <c r="AL95">
        <v>0</v>
      </c>
    </row>
    <row r="96" spans="1:38">
      <c r="A96" t="s">
        <v>138</v>
      </c>
      <c r="B96" s="35">
        <v>189.38</v>
      </c>
      <c r="C96" s="35">
        <v>63.08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35.06</v>
      </c>
      <c r="N96">
        <v>271.81</v>
      </c>
      <c r="O96">
        <v>100.15</v>
      </c>
      <c r="P96">
        <v>0.62</v>
      </c>
      <c r="Q96">
        <v>16.010000000000002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0</v>
      </c>
      <c r="X96">
        <v>42</v>
      </c>
      <c r="Y96">
        <v>14</v>
      </c>
      <c r="Z96">
        <v>14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9.67</v>
      </c>
      <c r="AH96">
        <v>40.67</v>
      </c>
      <c r="AI96">
        <v>40.659999999999997</v>
      </c>
      <c r="AJ96">
        <v>27.75</v>
      </c>
      <c r="AK96">
        <v>0</v>
      </c>
      <c r="AL96">
        <v>0</v>
      </c>
    </row>
    <row r="97" spans="1:50">
      <c r="A97" t="s">
        <v>139</v>
      </c>
      <c r="B97" s="35">
        <v>189.38</v>
      </c>
      <c r="C97" s="35">
        <v>63.08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35.06</v>
      </c>
      <c r="N97">
        <v>271.81</v>
      </c>
      <c r="O97">
        <v>82.67</v>
      </c>
      <c r="P97">
        <v>0.62</v>
      </c>
      <c r="Q97">
        <v>16.61</v>
      </c>
      <c r="R97" s="94">
        <v>0</v>
      </c>
      <c r="S97" s="94">
        <v>0</v>
      </c>
      <c r="T97" s="94">
        <v>0</v>
      </c>
      <c r="U97">
        <v>0</v>
      </c>
      <c r="V97">
        <v>0</v>
      </c>
      <c r="W97">
        <v>0</v>
      </c>
      <c r="X97">
        <v>41.51</v>
      </c>
      <c r="Y97">
        <v>13.83</v>
      </c>
      <c r="Z97">
        <v>13.83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41.67</v>
      </c>
      <c r="AI97">
        <v>41.66</v>
      </c>
      <c r="AJ97">
        <v>27.25</v>
      </c>
      <c r="AK97">
        <v>0</v>
      </c>
      <c r="AL97">
        <v>0</v>
      </c>
    </row>
    <row r="98" spans="1:50">
      <c r="A98" t="s">
        <v>140</v>
      </c>
      <c r="B98" s="35">
        <v>189.38</v>
      </c>
      <c r="C98" s="35">
        <v>63.08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35.06</v>
      </c>
      <c r="N98">
        <v>271.81</v>
      </c>
      <c r="O98">
        <v>52.87</v>
      </c>
      <c r="P98">
        <v>0.62</v>
      </c>
      <c r="Q98">
        <v>17.61</v>
      </c>
      <c r="R98" s="94">
        <v>0</v>
      </c>
      <c r="S98" s="94">
        <v>0</v>
      </c>
      <c r="T98" s="94">
        <v>0</v>
      </c>
      <c r="U98">
        <v>0</v>
      </c>
      <c r="V98">
        <v>0</v>
      </c>
      <c r="W98">
        <v>0</v>
      </c>
      <c r="X98">
        <v>40.5</v>
      </c>
      <c r="Y98">
        <v>13.5</v>
      </c>
      <c r="Z98">
        <v>13.5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41.33</v>
      </c>
      <c r="AI98">
        <v>41.34</v>
      </c>
      <c r="AJ98">
        <v>27.25</v>
      </c>
      <c r="AK98">
        <v>0</v>
      </c>
      <c r="AL98">
        <v>0</v>
      </c>
    </row>
    <row r="99" spans="1:50">
      <c r="A99" t="s">
        <v>141</v>
      </c>
      <c r="B99" s="35">
        <f>SUM(B3:B98)/4000</f>
        <v>5.0057699999999983</v>
      </c>
      <c r="C99" s="35">
        <f t="shared" ref="C99:P99" si="2">SUM(C3:C98)/4000</f>
        <v>1.729792500000001</v>
      </c>
      <c r="D99" s="94">
        <f t="shared" ref="D99" si="3">SUM(D3:D98)/4000</f>
        <v>1.0060799999999999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8.8060000000000013E-2</v>
      </c>
      <c r="K99" s="38">
        <f t="shared" si="2"/>
        <v>8.8060000000000013E-2</v>
      </c>
      <c r="L99" s="38">
        <f t="shared" si="2"/>
        <v>6.8052500000000016E-2</v>
      </c>
      <c r="M99">
        <f t="shared" si="2"/>
        <v>0.99889249999999952</v>
      </c>
      <c r="N99">
        <f t="shared" si="2"/>
        <v>6.463115000000009</v>
      </c>
      <c r="O99">
        <f t="shared" si="2"/>
        <v>2.2760474999999967</v>
      </c>
      <c r="P99">
        <f t="shared" si="2"/>
        <v>1.7654999999999997E-2</v>
      </c>
      <c r="Q99">
        <f t="shared" ref="Q99:AF99" si="5">SUM(Q3:Q98)/4000</f>
        <v>0.4939699999999998</v>
      </c>
      <c r="R99" s="94">
        <f t="shared" si="5"/>
        <v>0.34053750000000005</v>
      </c>
      <c r="S99" s="94">
        <f t="shared" si="5"/>
        <v>0.32906249999999998</v>
      </c>
      <c r="T99" s="94">
        <f t="shared" si="5"/>
        <v>0.33648</v>
      </c>
      <c r="U99">
        <f t="shared" si="5"/>
        <v>5.9800000000000044E-3</v>
      </c>
      <c r="V99">
        <f t="shared" si="5"/>
        <v>0.91833000000000031</v>
      </c>
      <c r="W99">
        <f t="shared" si="5"/>
        <v>2.7600000000000003E-3</v>
      </c>
      <c r="X99">
        <f t="shared" si="5"/>
        <v>1.0902550000000002</v>
      </c>
      <c r="Y99">
        <f t="shared" si="5"/>
        <v>0.36341499999999999</v>
      </c>
      <c r="Z99">
        <f t="shared" si="5"/>
        <v>0.36341499999999999</v>
      </c>
      <c r="AA99">
        <f t="shared" si="5"/>
        <v>1.3994200000000001</v>
      </c>
      <c r="AB99">
        <f t="shared" si="5"/>
        <v>0.27989500000000006</v>
      </c>
      <c r="AC99">
        <f t="shared" si="5"/>
        <v>0.57374999999999998</v>
      </c>
      <c r="AD99">
        <f t="shared" si="5"/>
        <v>0.27300000000000002</v>
      </c>
      <c r="AE99">
        <f t="shared" si="5"/>
        <v>0.58975</v>
      </c>
      <c r="AF99">
        <f t="shared" si="5"/>
        <v>0.29525000000000001</v>
      </c>
      <c r="AG99">
        <f t="shared" ref="AG99:AM99" si="6">SUM(AG3:AG98)/4000</f>
        <v>0.28867000000000004</v>
      </c>
      <c r="AH99">
        <f t="shared" si="6"/>
        <v>0.9878325</v>
      </c>
      <c r="AI99">
        <f t="shared" si="6"/>
        <v>0.98782500000000006</v>
      </c>
      <c r="AJ99">
        <f t="shared" si="6"/>
        <v>0.64967000000000086</v>
      </c>
      <c r="AK99">
        <f t="shared" si="6"/>
        <v>1.23875</v>
      </c>
      <c r="AL99">
        <f t="shared" si="6"/>
        <v>0.52725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45716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173.03</v>
      </c>
      <c r="L3">
        <v>2.88</v>
      </c>
      <c r="M3">
        <v>61.3</v>
      </c>
      <c r="N3">
        <v>50.14</v>
      </c>
      <c r="O3">
        <v>35.409999999999997</v>
      </c>
      <c r="P3">
        <v>26.53</v>
      </c>
      <c r="Q3">
        <v>4.5399999999999991</v>
      </c>
      <c r="R3">
        <v>9.9999999999999982</v>
      </c>
      <c r="S3">
        <v>6</v>
      </c>
      <c r="T3">
        <v>0</v>
      </c>
      <c r="U3">
        <v>59.708516779690498</v>
      </c>
      <c r="V3">
        <v>8.7899999999999991</v>
      </c>
      <c r="W3">
        <v>19.230000000000004</v>
      </c>
      <c r="X3">
        <v>62.49</v>
      </c>
      <c r="Y3">
        <v>0</v>
      </c>
      <c r="Z3">
        <v>0</v>
      </c>
      <c r="AA3">
        <v>0</v>
      </c>
      <c r="AB3">
        <v>5.5597629407351823</v>
      </c>
      <c r="AC3">
        <v>0</v>
      </c>
      <c r="AD3">
        <v>0</v>
      </c>
      <c r="AE3">
        <v>0</v>
      </c>
      <c r="AF3">
        <v>5.9130375253549694</v>
      </c>
      <c r="AG3">
        <v>13.517400000000002</v>
      </c>
      <c r="AH3">
        <v>0</v>
      </c>
      <c r="AI3">
        <v>0</v>
      </c>
      <c r="AJ3">
        <v>0</v>
      </c>
      <c r="AK3">
        <v>10.875669030732864</v>
      </c>
      <c r="AL3">
        <v>39.995274526678138</v>
      </c>
      <c r="AM3">
        <v>6.6752288072017993</v>
      </c>
      <c r="AN3">
        <v>0</v>
      </c>
      <c r="AO3">
        <v>0</v>
      </c>
      <c r="AP3">
        <v>2.4331680000000002</v>
      </c>
      <c r="AQ3">
        <v>0</v>
      </c>
      <c r="AR3">
        <v>8.8546956521739091</v>
      </c>
      <c r="AS3">
        <v>10.219979185251265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624.09273244781866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173.03</v>
      </c>
      <c r="L4">
        <v>2.88</v>
      </c>
      <c r="M4">
        <v>61.3</v>
      </c>
      <c r="N4">
        <v>50.14</v>
      </c>
      <c r="O4">
        <v>35.409999999999997</v>
      </c>
      <c r="P4">
        <v>26.53</v>
      </c>
      <c r="Q4">
        <v>4.5399999999999991</v>
      </c>
      <c r="R4">
        <v>9.9999999999999982</v>
      </c>
      <c r="S4">
        <v>6</v>
      </c>
      <c r="T4">
        <v>0</v>
      </c>
      <c r="U4">
        <v>59.708516779690498</v>
      </c>
      <c r="V4">
        <v>8.7899999999999991</v>
      </c>
      <c r="W4">
        <v>19.230000000000004</v>
      </c>
      <c r="X4">
        <v>62.49</v>
      </c>
      <c r="Y4">
        <v>0</v>
      </c>
      <c r="Z4">
        <v>0</v>
      </c>
      <c r="AA4">
        <v>0</v>
      </c>
      <c r="AB4">
        <v>5.5597629407351823</v>
      </c>
      <c r="AC4">
        <v>4.0891181089995285</v>
      </c>
      <c r="AD4">
        <v>0</v>
      </c>
      <c r="AE4">
        <v>0</v>
      </c>
      <c r="AF4">
        <v>5.9130375253549694</v>
      </c>
      <c r="AG4">
        <v>13.517400000000002</v>
      </c>
      <c r="AH4">
        <v>0</v>
      </c>
      <c r="AI4">
        <v>0</v>
      </c>
      <c r="AJ4">
        <v>0</v>
      </c>
      <c r="AK4">
        <v>10.875669030732864</v>
      </c>
      <c r="AL4">
        <v>39.995274526678138</v>
      </c>
      <c r="AM4">
        <v>6.6752288072017993</v>
      </c>
      <c r="AN4">
        <v>0</v>
      </c>
      <c r="AO4">
        <v>0</v>
      </c>
      <c r="AP4">
        <v>2.4331680000000002</v>
      </c>
      <c r="AQ4">
        <v>0</v>
      </c>
      <c r="AR4">
        <v>8.8546956521739091</v>
      </c>
      <c r="AS4">
        <v>10.219979185251265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628.18185055681818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173.03</v>
      </c>
      <c r="L5">
        <v>2.88</v>
      </c>
      <c r="M5">
        <v>61.3</v>
      </c>
      <c r="N5">
        <v>50.14</v>
      </c>
      <c r="O5">
        <v>35.409999999999997</v>
      </c>
      <c r="P5">
        <v>26.53</v>
      </c>
      <c r="Q5">
        <v>4.5399999999999991</v>
      </c>
      <c r="R5">
        <v>9.9999999999999982</v>
      </c>
      <c r="S5">
        <v>6</v>
      </c>
      <c r="T5">
        <v>0</v>
      </c>
      <c r="U5">
        <v>59.708516779690498</v>
      </c>
      <c r="V5">
        <v>8.7899999999999991</v>
      </c>
      <c r="W5">
        <v>19.230000000000004</v>
      </c>
      <c r="X5">
        <v>62.49</v>
      </c>
      <c r="Y5">
        <v>0</v>
      </c>
      <c r="Z5">
        <v>0</v>
      </c>
      <c r="AA5">
        <v>0</v>
      </c>
      <c r="AB5">
        <v>5.5597629407351823</v>
      </c>
      <c r="AC5">
        <v>4.0891181089995285</v>
      </c>
      <c r="AD5">
        <v>0</v>
      </c>
      <c r="AE5">
        <v>0</v>
      </c>
      <c r="AF5">
        <v>5.9130375253549694</v>
      </c>
      <c r="AG5">
        <v>13.517400000000002</v>
      </c>
      <c r="AH5">
        <v>0</v>
      </c>
      <c r="AI5">
        <v>0</v>
      </c>
      <c r="AJ5">
        <v>0</v>
      </c>
      <c r="AK5">
        <v>10.875669030732864</v>
      </c>
      <c r="AL5">
        <v>39.995274526678138</v>
      </c>
      <c r="AM5">
        <v>6.9782490622655668</v>
      </c>
      <c r="AN5">
        <v>0</v>
      </c>
      <c r="AO5">
        <v>0</v>
      </c>
      <c r="AP5">
        <v>2.4331680000000002</v>
      </c>
      <c r="AQ5">
        <v>0</v>
      </c>
      <c r="AR5">
        <v>13.984797101449269</v>
      </c>
      <c r="AS5">
        <v>10.219979185251265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633.61497226115739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173.03</v>
      </c>
      <c r="L6">
        <v>2.88</v>
      </c>
      <c r="M6">
        <v>61.3</v>
      </c>
      <c r="N6">
        <v>50.14</v>
      </c>
      <c r="O6">
        <v>35.409999999999997</v>
      </c>
      <c r="P6">
        <v>26.53</v>
      </c>
      <c r="Q6">
        <v>4.5399999999999991</v>
      </c>
      <c r="R6">
        <v>9.9999999999999982</v>
      </c>
      <c r="S6">
        <v>6</v>
      </c>
      <c r="T6">
        <v>0</v>
      </c>
      <c r="U6">
        <v>59.708516779690498</v>
      </c>
      <c r="V6">
        <v>8.7899999999999991</v>
      </c>
      <c r="W6">
        <v>19.230000000000004</v>
      </c>
      <c r="X6">
        <v>62.49</v>
      </c>
      <c r="Y6">
        <v>0</v>
      </c>
      <c r="Z6">
        <v>0</v>
      </c>
      <c r="AA6">
        <v>0</v>
      </c>
      <c r="AB6">
        <v>5.5597629407351823</v>
      </c>
      <c r="AC6">
        <v>4.0891181089995285</v>
      </c>
      <c r="AD6">
        <v>0</v>
      </c>
      <c r="AE6">
        <v>0</v>
      </c>
      <c r="AF6">
        <v>5.9130375253549694</v>
      </c>
      <c r="AG6">
        <v>13.517400000000002</v>
      </c>
      <c r="AH6">
        <v>0</v>
      </c>
      <c r="AI6">
        <v>0</v>
      </c>
      <c r="AJ6">
        <v>0</v>
      </c>
      <c r="AK6">
        <v>10.875669030732864</v>
      </c>
      <c r="AL6">
        <v>39.995274526678138</v>
      </c>
      <c r="AM6">
        <v>6.9782490622655668</v>
      </c>
      <c r="AN6">
        <v>0</v>
      </c>
      <c r="AO6">
        <v>0</v>
      </c>
      <c r="AP6">
        <v>2.4331680000000002</v>
      </c>
      <c r="AQ6">
        <v>0</v>
      </c>
      <c r="AR6">
        <v>13.984797101449269</v>
      </c>
      <c r="AS6">
        <v>10.219979185251265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633.61497226115739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173.03</v>
      </c>
      <c r="L7">
        <v>2.88</v>
      </c>
      <c r="M7">
        <v>61.3</v>
      </c>
      <c r="N7">
        <v>50.14</v>
      </c>
      <c r="O7">
        <v>35.409999999999997</v>
      </c>
      <c r="P7">
        <v>26.53</v>
      </c>
      <c r="Q7">
        <v>4.5399999999999991</v>
      </c>
      <c r="R7">
        <v>9.9999999999999982</v>
      </c>
      <c r="S7">
        <v>6</v>
      </c>
      <c r="T7">
        <v>0</v>
      </c>
      <c r="U7">
        <v>59.708516779690498</v>
      </c>
      <c r="V7">
        <v>8.7900000000000009</v>
      </c>
      <c r="W7">
        <v>19.22</v>
      </c>
      <c r="X7">
        <v>62.49</v>
      </c>
      <c r="Y7">
        <v>0</v>
      </c>
      <c r="Z7">
        <v>0</v>
      </c>
      <c r="AA7">
        <v>0</v>
      </c>
      <c r="AB7">
        <v>5.5597629407351823</v>
      </c>
      <c r="AC7">
        <v>4.0891181089995285</v>
      </c>
      <c r="AD7">
        <v>0</v>
      </c>
      <c r="AE7">
        <v>0</v>
      </c>
      <c r="AF7">
        <v>5.9130375253549694</v>
      </c>
      <c r="AG7">
        <v>13.517400000000002</v>
      </c>
      <c r="AH7">
        <v>0</v>
      </c>
      <c r="AI7">
        <v>0</v>
      </c>
      <c r="AJ7">
        <v>0</v>
      </c>
      <c r="AK7">
        <v>10.875669030732864</v>
      </c>
      <c r="AL7">
        <v>39.995274526678138</v>
      </c>
      <c r="AM7">
        <v>6.9782490622655668</v>
      </c>
      <c r="AN7">
        <v>0</v>
      </c>
      <c r="AO7">
        <v>0</v>
      </c>
      <c r="AP7">
        <v>2.4331680000000002</v>
      </c>
      <c r="AQ7">
        <v>0</v>
      </c>
      <c r="AR7">
        <v>13.984797101449269</v>
      </c>
      <c r="AS7">
        <v>10.219979185251265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633.6049722611574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173.03</v>
      </c>
      <c r="L8">
        <v>2.88</v>
      </c>
      <c r="M8">
        <v>61.3</v>
      </c>
      <c r="N8">
        <v>50.14</v>
      </c>
      <c r="O8">
        <v>35.409999999999997</v>
      </c>
      <c r="P8">
        <v>26.53</v>
      </c>
      <c r="Q8">
        <v>4.5399999999999991</v>
      </c>
      <c r="R8">
        <v>9.9999999999999982</v>
      </c>
      <c r="S8">
        <v>6</v>
      </c>
      <c r="T8">
        <v>0</v>
      </c>
      <c r="U8">
        <v>59.708516779690498</v>
      </c>
      <c r="V8">
        <v>8.7900000000000009</v>
      </c>
      <c r="W8">
        <v>19.22</v>
      </c>
      <c r="X8">
        <v>62.49</v>
      </c>
      <c r="Y8">
        <v>0</v>
      </c>
      <c r="Z8">
        <v>0</v>
      </c>
      <c r="AA8">
        <v>0</v>
      </c>
      <c r="AB8">
        <v>5.5597629407351823</v>
      </c>
      <c r="AC8">
        <v>4.0891181089995285</v>
      </c>
      <c r="AD8">
        <v>0</v>
      </c>
      <c r="AE8">
        <v>0</v>
      </c>
      <c r="AF8">
        <v>5.9130375253549694</v>
      </c>
      <c r="AG8">
        <v>13.517400000000002</v>
      </c>
      <c r="AH8">
        <v>0</v>
      </c>
      <c r="AI8">
        <v>0</v>
      </c>
      <c r="AJ8">
        <v>0</v>
      </c>
      <c r="AK8">
        <v>10.875669030732864</v>
      </c>
      <c r="AL8">
        <v>39.995274526678138</v>
      </c>
      <c r="AM8">
        <v>6.9782490622655668</v>
      </c>
      <c r="AN8">
        <v>0</v>
      </c>
      <c r="AO8">
        <v>0</v>
      </c>
      <c r="AP8">
        <v>2.4331680000000002</v>
      </c>
      <c r="AQ8">
        <v>0</v>
      </c>
      <c r="AR8">
        <v>8.8546956521739091</v>
      </c>
      <c r="AS8">
        <v>10.219979185251265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628.47487081188194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173.03</v>
      </c>
      <c r="L9">
        <v>2.88</v>
      </c>
      <c r="M9">
        <v>61.3</v>
      </c>
      <c r="N9">
        <v>50.14</v>
      </c>
      <c r="O9">
        <v>35.409999999999997</v>
      </c>
      <c r="P9">
        <v>26.53</v>
      </c>
      <c r="Q9">
        <v>4.5399999999999991</v>
      </c>
      <c r="R9">
        <v>9.9999999999999982</v>
      </c>
      <c r="S9">
        <v>6</v>
      </c>
      <c r="T9">
        <v>0</v>
      </c>
      <c r="U9">
        <v>59.708516779690498</v>
      </c>
      <c r="V9">
        <v>8.6300000000000008</v>
      </c>
      <c r="W9">
        <v>10.57</v>
      </c>
      <c r="X9">
        <v>33.65</v>
      </c>
      <c r="Y9">
        <v>0</v>
      </c>
      <c r="Z9">
        <v>0</v>
      </c>
      <c r="AA9">
        <v>0</v>
      </c>
      <c r="AB9">
        <v>5.5597629407351823</v>
      </c>
      <c r="AC9">
        <v>4.0891181089995285</v>
      </c>
      <c r="AD9">
        <v>0</v>
      </c>
      <c r="AE9">
        <v>0</v>
      </c>
      <c r="AF9">
        <v>5.9130375253549694</v>
      </c>
      <c r="AG9">
        <v>13.517400000000002</v>
      </c>
      <c r="AH9">
        <v>0</v>
      </c>
      <c r="AI9">
        <v>0</v>
      </c>
      <c r="AJ9">
        <v>0</v>
      </c>
      <c r="AK9">
        <v>10.875669030732864</v>
      </c>
      <c r="AL9">
        <v>39.995274526678138</v>
      </c>
      <c r="AM9">
        <v>6.9782490622655668</v>
      </c>
      <c r="AN9">
        <v>0</v>
      </c>
      <c r="AO9">
        <v>0</v>
      </c>
      <c r="AP9">
        <v>0</v>
      </c>
      <c r="AQ9">
        <v>0</v>
      </c>
      <c r="AR9">
        <v>8.8546956521739091</v>
      </c>
      <c r="AS9">
        <v>10.219979185251265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588.39170281188194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173.03</v>
      </c>
      <c r="L10">
        <v>2.88</v>
      </c>
      <c r="M10">
        <v>61.3</v>
      </c>
      <c r="N10">
        <v>50.14</v>
      </c>
      <c r="O10">
        <v>35.409999999999997</v>
      </c>
      <c r="P10">
        <v>26.53</v>
      </c>
      <c r="Q10">
        <v>4.5399999999999991</v>
      </c>
      <c r="R10">
        <v>9.9999999999999982</v>
      </c>
      <c r="S10">
        <v>6</v>
      </c>
      <c r="T10">
        <v>0</v>
      </c>
      <c r="U10">
        <v>59.708516779690498</v>
      </c>
      <c r="V10">
        <v>8.6300000000000008</v>
      </c>
      <c r="W10">
        <v>10.57</v>
      </c>
      <c r="X10">
        <v>33.65</v>
      </c>
      <c r="Y10">
        <v>0</v>
      </c>
      <c r="Z10">
        <v>0</v>
      </c>
      <c r="AA10">
        <v>0</v>
      </c>
      <c r="AB10">
        <v>5.5597629407351823</v>
      </c>
      <c r="AC10">
        <v>4.0891181089995285</v>
      </c>
      <c r="AD10">
        <v>0</v>
      </c>
      <c r="AE10">
        <v>0</v>
      </c>
      <c r="AF10">
        <v>5.9130375253549694</v>
      </c>
      <c r="AG10">
        <v>13.517400000000002</v>
      </c>
      <c r="AH10">
        <v>0</v>
      </c>
      <c r="AI10">
        <v>0</v>
      </c>
      <c r="AJ10">
        <v>0</v>
      </c>
      <c r="AK10">
        <v>10.875669030732864</v>
      </c>
      <c r="AL10">
        <v>39.995274526678138</v>
      </c>
      <c r="AM10">
        <v>6.9782490622655668</v>
      </c>
      <c r="AN10">
        <v>0</v>
      </c>
      <c r="AO10">
        <v>0</v>
      </c>
      <c r="AP10">
        <v>0</v>
      </c>
      <c r="AQ10">
        <v>0</v>
      </c>
      <c r="AR10">
        <v>8.8546956521739091</v>
      </c>
      <c r="AS10">
        <v>10.219979185251265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588.39170281188194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173.03</v>
      </c>
      <c r="L11">
        <v>2.88</v>
      </c>
      <c r="M11">
        <v>61.3</v>
      </c>
      <c r="N11">
        <v>50.14</v>
      </c>
      <c r="O11">
        <v>35.409999999999997</v>
      </c>
      <c r="P11">
        <v>26.53</v>
      </c>
      <c r="Q11">
        <v>4.5399999999999991</v>
      </c>
      <c r="R11">
        <v>9.9999999999999982</v>
      </c>
      <c r="S11">
        <v>6</v>
      </c>
      <c r="T11">
        <v>0</v>
      </c>
      <c r="U11">
        <v>59.708516779690498</v>
      </c>
      <c r="V11">
        <v>7.73</v>
      </c>
      <c r="W11">
        <v>10.57</v>
      </c>
      <c r="X11">
        <v>33.65</v>
      </c>
      <c r="Y11">
        <v>0</v>
      </c>
      <c r="Z11">
        <v>0</v>
      </c>
      <c r="AA11">
        <v>0</v>
      </c>
      <c r="AB11">
        <v>5.5597629407351823</v>
      </c>
      <c r="AC11">
        <v>4.0891181089995285</v>
      </c>
      <c r="AD11">
        <v>0</v>
      </c>
      <c r="AE11">
        <v>0</v>
      </c>
      <c r="AF11">
        <v>5.9130375253549694</v>
      </c>
      <c r="AG11">
        <v>13.517400000000002</v>
      </c>
      <c r="AH11">
        <v>0</v>
      </c>
      <c r="AI11">
        <v>0</v>
      </c>
      <c r="AJ11">
        <v>0</v>
      </c>
      <c r="AK11">
        <v>10.875669030732864</v>
      </c>
      <c r="AL11">
        <v>39.995274526678138</v>
      </c>
      <c r="AM11">
        <v>6.9782490622655668</v>
      </c>
      <c r="AN11">
        <v>0</v>
      </c>
      <c r="AO11">
        <v>0</v>
      </c>
      <c r="AP11">
        <v>0</v>
      </c>
      <c r="AQ11">
        <v>0</v>
      </c>
      <c r="AR11">
        <v>8.8546956521739091</v>
      </c>
      <c r="AS11">
        <v>10.219979185251265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587.49170281188196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173.03</v>
      </c>
      <c r="L12">
        <v>2.88</v>
      </c>
      <c r="M12">
        <v>61.3</v>
      </c>
      <c r="N12">
        <v>50.14</v>
      </c>
      <c r="O12">
        <v>35.409999999999997</v>
      </c>
      <c r="P12">
        <v>26.53</v>
      </c>
      <c r="Q12">
        <v>4.5399999999999991</v>
      </c>
      <c r="R12">
        <v>9.9999999999999982</v>
      </c>
      <c r="S12">
        <v>6</v>
      </c>
      <c r="T12">
        <v>0</v>
      </c>
      <c r="U12">
        <v>59.708516779690498</v>
      </c>
      <c r="V12">
        <v>7.73</v>
      </c>
      <c r="W12">
        <v>10.57</v>
      </c>
      <c r="X12">
        <v>33.65</v>
      </c>
      <c r="Y12">
        <v>0</v>
      </c>
      <c r="Z12">
        <v>0</v>
      </c>
      <c r="AA12">
        <v>0</v>
      </c>
      <c r="AB12">
        <v>5.5597629407351823</v>
      </c>
      <c r="AC12">
        <v>4.0891181089995285</v>
      </c>
      <c r="AD12">
        <v>0</v>
      </c>
      <c r="AE12">
        <v>0</v>
      </c>
      <c r="AF12">
        <v>5.9130375253549694</v>
      </c>
      <c r="AG12">
        <v>13.517400000000002</v>
      </c>
      <c r="AH12">
        <v>0</v>
      </c>
      <c r="AI12">
        <v>0</v>
      </c>
      <c r="AJ12">
        <v>0</v>
      </c>
      <c r="AK12">
        <v>10.875669030732864</v>
      </c>
      <c r="AL12">
        <v>39.995274526678138</v>
      </c>
      <c r="AM12">
        <v>6.9782490622655668</v>
      </c>
      <c r="AN12">
        <v>0</v>
      </c>
      <c r="AO12">
        <v>0</v>
      </c>
      <c r="AP12">
        <v>0</v>
      </c>
      <c r="AQ12">
        <v>0</v>
      </c>
      <c r="AR12">
        <v>8.8546956521739091</v>
      </c>
      <c r="AS12">
        <v>10.219979185251265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587.49170281188196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173.03</v>
      </c>
      <c r="L13">
        <v>2.88</v>
      </c>
      <c r="M13">
        <v>61.3</v>
      </c>
      <c r="N13">
        <v>50.14</v>
      </c>
      <c r="O13">
        <v>35.409999999999997</v>
      </c>
      <c r="P13">
        <v>26.53</v>
      </c>
      <c r="Q13">
        <v>4.5399999999999991</v>
      </c>
      <c r="R13">
        <v>9.9999999999999982</v>
      </c>
      <c r="S13">
        <v>6</v>
      </c>
      <c r="T13">
        <v>0</v>
      </c>
      <c r="U13">
        <v>59.708516779690498</v>
      </c>
      <c r="V13">
        <v>6.6</v>
      </c>
      <c r="W13">
        <v>10.57</v>
      </c>
      <c r="X13">
        <v>33.65</v>
      </c>
      <c r="Y13">
        <v>0</v>
      </c>
      <c r="Z13">
        <v>0</v>
      </c>
      <c r="AA13">
        <v>0</v>
      </c>
      <c r="AB13">
        <v>5.5597629407351823</v>
      </c>
      <c r="AC13">
        <v>4.0891181089995285</v>
      </c>
      <c r="AD13">
        <v>0</v>
      </c>
      <c r="AE13">
        <v>0</v>
      </c>
      <c r="AF13">
        <v>5.9130375253549694</v>
      </c>
      <c r="AG13">
        <v>13.517400000000002</v>
      </c>
      <c r="AH13">
        <v>0</v>
      </c>
      <c r="AI13">
        <v>0</v>
      </c>
      <c r="AJ13">
        <v>0</v>
      </c>
      <c r="AK13">
        <v>10.875669030732864</v>
      </c>
      <c r="AL13">
        <v>39.995274526678138</v>
      </c>
      <c r="AM13">
        <v>6.9782490622655668</v>
      </c>
      <c r="AN13">
        <v>0</v>
      </c>
      <c r="AO13">
        <v>0</v>
      </c>
      <c r="AP13">
        <v>0</v>
      </c>
      <c r="AQ13">
        <v>0</v>
      </c>
      <c r="AR13">
        <v>8.8546956521739091</v>
      </c>
      <c r="AS13">
        <v>10.219979185251265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586.36170281188197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173.03</v>
      </c>
      <c r="L14">
        <v>2.88</v>
      </c>
      <c r="M14">
        <v>61.3</v>
      </c>
      <c r="N14">
        <v>50.14</v>
      </c>
      <c r="O14">
        <v>35.409999999999997</v>
      </c>
      <c r="P14">
        <v>26.53</v>
      </c>
      <c r="Q14">
        <v>4.5399999999999991</v>
      </c>
      <c r="R14">
        <v>9.9999999999999982</v>
      </c>
      <c r="S14">
        <v>6</v>
      </c>
      <c r="T14">
        <v>0</v>
      </c>
      <c r="U14">
        <v>59.708516779690498</v>
      </c>
      <c r="V14">
        <v>6.19</v>
      </c>
      <c r="W14">
        <v>10.57</v>
      </c>
      <c r="X14">
        <v>33.65</v>
      </c>
      <c r="Y14">
        <v>0</v>
      </c>
      <c r="Z14">
        <v>0</v>
      </c>
      <c r="AA14">
        <v>0</v>
      </c>
      <c r="AB14">
        <v>5.5597629407351823</v>
      </c>
      <c r="AC14">
        <v>4.0891181089995285</v>
      </c>
      <c r="AD14">
        <v>0</v>
      </c>
      <c r="AE14">
        <v>0</v>
      </c>
      <c r="AF14">
        <v>5.9130375253549694</v>
      </c>
      <c r="AG14">
        <v>13.517400000000002</v>
      </c>
      <c r="AH14">
        <v>0</v>
      </c>
      <c r="AI14">
        <v>0</v>
      </c>
      <c r="AJ14">
        <v>0</v>
      </c>
      <c r="AK14">
        <v>10.875669030732864</v>
      </c>
      <c r="AL14">
        <v>39.995274526678138</v>
      </c>
      <c r="AM14">
        <v>6.9782490622655668</v>
      </c>
      <c r="AN14">
        <v>0</v>
      </c>
      <c r="AO14">
        <v>0</v>
      </c>
      <c r="AP14">
        <v>0</v>
      </c>
      <c r="AQ14">
        <v>0</v>
      </c>
      <c r="AR14">
        <v>8.8546956521739091</v>
      </c>
      <c r="AS14">
        <v>10.219979185251265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585.95170281188189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173.03</v>
      </c>
      <c r="L15">
        <v>2.88</v>
      </c>
      <c r="M15">
        <v>61.3</v>
      </c>
      <c r="N15">
        <v>50.14</v>
      </c>
      <c r="O15">
        <v>35.409999999999997</v>
      </c>
      <c r="P15">
        <v>26.53</v>
      </c>
      <c r="Q15">
        <v>4.5399999999999991</v>
      </c>
      <c r="R15">
        <v>9.9999999999999982</v>
      </c>
      <c r="S15">
        <v>6</v>
      </c>
      <c r="T15">
        <v>0</v>
      </c>
      <c r="U15">
        <v>59.708516779690498</v>
      </c>
      <c r="V15">
        <v>6.55</v>
      </c>
      <c r="W15">
        <v>10.57</v>
      </c>
      <c r="X15">
        <v>33.65</v>
      </c>
      <c r="Y15">
        <v>0</v>
      </c>
      <c r="Z15">
        <v>0</v>
      </c>
      <c r="AA15">
        <v>0</v>
      </c>
      <c r="AB15">
        <v>5.5597629407351823</v>
      </c>
      <c r="AC15">
        <v>4.0891181089995285</v>
      </c>
      <c r="AD15">
        <v>0</v>
      </c>
      <c r="AE15">
        <v>0</v>
      </c>
      <c r="AF15">
        <v>5.9130375253549694</v>
      </c>
      <c r="AG15">
        <v>13.517400000000002</v>
      </c>
      <c r="AH15">
        <v>0</v>
      </c>
      <c r="AI15">
        <v>0</v>
      </c>
      <c r="AJ15">
        <v>0</v>
      </c>
      <c r="AK15">
        <v>10.875669030732864</v>
      </c>
      <c r="AL15">
        <v>39.584951807228911</v>
      </c>
      <c r="AM15">
        <v>6.9782490622655668</v>
      </c>
      <c r="AN15">
        <v>0</v>
      </c>
      <c r="AO15">
        <v>0</v>
      </c>
      <c r="AP15">
        <v>0</v>
      </c>
      <c r="AQ15">
        <v>0</v>
      </c>
      <c r="AR15">
        <v>8.8546956521739091</v>
      </c>
      <c r="AS15">
        <v>10.219979185251265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585.90138009243265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173.03</v>
      </c>
      <c r="L16">
        <v>2.88</v>
      </c>
      <c r="M16">
        <v>61.3</v>
      </c>
      <c r="N16">
        <v>50.14</v>
      </c>
      <c r="O16">
        <v>35.409999999999997</v>
      </c>
      <c r="P16">
        <v>26.53</v>
      </c>
      <c r="Q16">
        <v>4.5399999999999991</v>
      </c>
      <c r="R16">
        <v>9.9999999999999982</v>
      </c>
      <c r="S16">
        <v>6</v>
      </c>
      <c r="T16">
        <v>0</v>
      </c>
      <c r="U16">
        <v>59.708516779690498</v>
      </c>
      <c r="V16">
        <v>6.55</v>
      </c>
      <c r="W16">
        <v>10.57</v>
      </c>
      <c r="X16">
        <v>33.65</v>
      </c>
      <c r="Y16">
        <v>0</v>
      </c>
      <c r="Z16">
        <v>0</v>
      </c>
      <c r="AA16">
        <v>0</v>
      </c>
      <c r="AB16">
        <v>5.5597629407351823</v>
      </c>
      <c r="AC16">
        <v>4.0891181089995285</v>
      </c>
      <c r="AD16">
        <v>0</v>
      </c>
      <c r="AE16">
        <v>0</v>
      </c>
      <c r="AF16">
        <v>5.9130375253549694</v>
      </c>
      <c r="AG16">
        <v>13.517400000000002</v>
      </c>
      <c r="AH16">
        <v>0</v>
      </c>
      <c r="AI16">
        <v>0</v>
      </c>
      <c r="AJ16">
        <v>0</v>
      </c>
      <c r="AK16">
        <v>10.875669030732864</v>
      </c>
      <c r="AL16">
        <v>39.584951807228911</v>
      </c>
      <c r="AM16">
        <v>6.9782490622655668</v>
      </c>
      <c r="AN16">
        <v>0</v>
      </c>
      <c r="AO16">
        <v>0</v>
      </c>
      <c r="AP16">
        <v>0</v>
      </c>
      <c r="AQ16">
        <v>0</v>
      </c>
      <c r="AR16">
        <v>8.8546956521739091</v>
      </c>
      <c r="AS16">
        <v>10.219979185251265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585.90138009243265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173.03</v>
      </c>
      <c r="L17">
        <v>2.88</v>
      </c>
      <c r="M17">
        <v>61.3</v>
      </c>
      <c r="N17">
        <v>50.14</v>
      </c>
      <c r="O17">
        <v>35.409999999999997</v>
      </c>
      <c r="P17">
        <v>26.53</v>
      </c>
      <c r="Q17">
        <v>4.5399999999999991</v>
      </c>
      <c r="R17">
        <v>9.9999999999999982</v>
      </c>
      <c r="S17">
        <v>6</v>
      </c>
      <c r="T17">
        <v>0</v>
      </c>
      <c r="U17">
        <v>59.708516779690498</v>
      </c>
      <c r="V17">
        <v>6.55</v>
      </c>
      <c r="W17">
        <v>10.57</v>
      </c>
      <c r="X17">
        <v>33.65</v>
      </c>
      <c r="Y17">
        <v>0</v>
      </c>
      <c r="Z17">
        <v>0</v>
      </c>
      <c r="AA17">
        <v>0</v>
      </c>
      <c r="AB17">
        <v>5.5597629407351823</v>
      </c>
      <c r="AC17">
        <v>4.0891181089995285</v>
      </c>
      <c r="AD17">
        <v>0</v>
      </c>
      <c r="AE17">
        <v>0</v>
      </c>
      <c r="AF17">
        <v>5.9130375253549694</v>
      </c>
      <c r="AG17">
        <v>13.517400000000002</v>
      </c>
      <c r="AH17">
        <v>0</v>
      </c>
      <c r="AI17">
        <v>0</v>
      </c>
      <c r="AJ17">
        <v>0</v>
      </c>
      <c r="AK17">
        <v>10.875669030732864</v>
      </c>
      <c r="AL17">
        <v>39.584951807228911</v>
      </c>
      <c r="AM17">
        <v>6.9782490622655668</v>
      </c>
      <c r="AN17">
        <v>0</v>
      </c>
      <c r="AO17">
        <v>0</v>
      </c>
      <c r="AP17">
        <v>0</v>
      </c>
      <c r="AQ17">
        <v>0</v>
      </c>
      <c r="AR17">
        <v>8.8546956521739091</v>
      </c>
      <c r="AS17">
        <v>10.219979185251265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585.90138009243265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173.03</v>
      </c>
      <c r="L18">
        <v>2.88</v>
      </c>
      <c r="M18">
        <v>61.3</v>
      </c>
      <c r="N18">
        <v>50.14</v>
      </c>
      <c r="O18">
        <v>35.409999999999997</v>
      </c>
      <c r="P18">
        <v>26.53</v>
      </c>
      <c r="Q18">
        <v>4.5399999999999991</v>
      </c>
      <c r="R18">
        <v>9.9999999999999982</v>
      </c>
      <c r="S18">
        <v>6</v>
      </c>
      <c r="T18">
        <v>0</v>
      </c>
      <c r="U18">
        <v>59.708516779690498</v>
      </c>
      <c r="V18">
        <v>6.55</v>
      </c>
      <c r="W18">
        <v>10.57</v>
      </c>
      <c r="X18">
        <v>33.65</v>
      </c>
      <c r="Y18">
        <v>0</v>
      </c>
      <c r="Z18">
        <v>0</v>
      </c>
      <c r="AA18">
        <v>0</v>
      </c>
      <c r="AB18">
        <v>5.5597629407351823</v>
      </c>
      <c r="AC18">
        <v>4.0891181089995285</v>
      </c>
      <c r="AD18">
        <v>0</v>
      </c>
      <c r="AE18">
        <v>0</v>
      </c>
      <c r="AF18">
        <v>5.9130375253549694</v>
      </c>
      <c r="AG18">
        <v>13.517400000000002</v>
      </c>
      <c r="AH18">
        <v>0</v>
      </c>
      <c r="AI18">
        <v>0</v>
      </c>
      <c r="AJ18">
        <v>0</v>
      </c>
      <c r="AK18">
        <v>10.875669030732864</v>
      </c>
      <c r="AL18">
        <v>39.584951807228911</v>
      </c>
      <c r="AM18">
        <v>6.9782490622655668</v>
      </c>
      <c r="AN18">
        <v>0</v>
      </c>
      <c r="AO18">
        <v>0</v>
      </c>
      <c r="AP18">
        <v>0</v>
      </c>
      <c r="AQ18">
        <v>0</v>
      </c>
      <c r="AR18">
        <v>8.8546956521739091</v>
      </c>
      <c r="AS18">
        <v>10.219979185251265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585.90138009243265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173.03</v>
      </c>
      <c r="L19">
        <v>2.88</v>
      </c>
      <c r="M19">
        <v>61.3</v>
      </c>
      <c r="N19">
        <v>50.14</v>
      </c>
      <c r="O19">
        <v>35.409999999999997</v>
      </c>
      <c r="P19">
        <v>26.53</v>
      </c>
      <c r="Q19">
        <v>4.5399999999999991</v>
      </c>
      <c r="R19">
        <v>9.9999999999999982</v>
      </c>
      <c r="S19">
        <v>6</v>
      </c>
      <c r="T19">
        <v>0</v>
      </c>
      <c r="U19">
        <v>59.708516779690498</v>
      </c>
      <c r="V19">
        <v>9.14</v>
      </c>
      <c r="W19">
        <v>19.22</v>
      </c>
      <c r="X19">
        <v>62.49</v>
      </c>
      <c r="Y19">
        <v>0</v>
      </c>
      <c r="Z19">
        <v>0</v>
      </c>
      <c r="AA19">
        <v>0</v>
      </c>
      <c r="AB19">
        <v>5.5597629407351823</v>
      </c>
      <c r="AC19">
        <v>4.0891181089995285</v>
      </c>
      <c r="AD19">
        <v>0</v>
      </c>
      <c r="AE19">
        <v>0</v>
      </c>
      <c r="AF19">
        <v>5.9130375253549694</v>
      </c>
      <c r="AG19">
        <v>13.517400000000002</v>
      </c>
      <c r="AH19">
        <v>0</v>
      </c>
      <c r="AI19">
        <v>0</v>
      </c>
      <c r="AJ19">
        <v>0</v>
      </c>
      <c r="AK19">
        <v>10.875669030732864</v>
      </c>
      <c r="AL19">
        <v>39.167168674698786</v>
      </c>
      <c r="AM19">
        <v>6.9782490622655668</v>
      </c>
      <c r="AN19">
        <v>0</v>
      </c>
      <c r="AO19">
        <v>0</v>
      </c>
      <c r="AP19">
        <v>0</v>
      </c>
      <c r="AQ19">
        <v>0</v>
      </c>
      <c r="AR19">
        <v>14.915945652173907</v>
      </c>
      <c r="AS19">
        <v>10.219979185251265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631.62484695990258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173.03</v>
      </c>
      <c r="L20">
        <v>2.88</v>
      </c>
      <c r="M20">
        <v>61.3</v>
      </c>
      <c r="N20">
        <v>50.14</v>
      </c>
      <c r="O20">
        <v>35.409999999999997</v>
      </c>
      <c r="P20">
        <v>26.53</v>
      </c>
      <c r="Q20">
        <v>4.5399999999999991</v>
      </c>
      <c r="R20">
        <v>9.9999999999999982</v>
      </c>
      <c r="S20">
        <v>6</v>
      </c>
      <c r="T20">
        <v>0</v>
      </c>
      <c r="U20">
        <v>59.708516779690498</v>
      </c>
      <c r="V20">
        <v>9.14</v>
      </c>
      <c r="W20">
        <v>19.22</v>
      </c>
      <c r="X20">
        <v>62.49</v>
      </c>
      <c r="Y20">
        <v>0</v>
      </c>
      <c r="Z20">
        <v>0</v>
      </c>
      <c r="AA20">
        <v>0</v>
      </c>
      <c r="AB20">
        <v>5.5597629407351823</v>
      </c>
      <c r="AC20">
        <v>4.0891181089995285</v>
      </c>
      <c r="AD20">
        <v>0</v>
      </c>
      <c r="AE20">
        <v>6.9571294473883425</v>
      </c>
      <c r="AF20">
        <v>5.9130375253549694</v>
      </c>
      <c r="AG20">
        <v>13.517400000000002</v>
      </c>
      <c r="AH20">
        <v>0</v>
      </c>
      <c r="AI20">
        <v>0</v>
      </c>
      <c r="AJ20">
        <v>0</v>
      </c>
      <c r="AK20">
        <v>10.875669030732864</v>
      </c>
      <c r="AL20">
        <v>39.167168674698786</v>
      </c>
      <c r="AM20">
        <v>6.9782490622655668</v>
      </c>
      <c r="AN20">
        <v>0</v>
      </c>
      <c r="AO20">
        <v>0</v>
      </c>
      <c r="AP20">
        <v>0</v>
      </c>
      <c r="AQ20">
        <v>0</v>
      </c>
      <c r="AR20">
        <v>14.915945652173907</v>
      </c>
      <c r="AS20">
        <v>10.219979185251265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638.58197640729088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173.03</v>
      </c>
      <c r="L21">
        <v>2.88</v>
      </c>
      <c r="M21">
        <v>61.3</v>
      </c>
      <c r="N21">
        <v>50.14</v>
      </c>
      <c r="O21">
        <v>35.409999999999997</v>
      </c>
      <c r="P21">
        <v>26.53</v>
      </c>
      <c r="Q21">
        <v>4.5399999999999991</v>
      </c>
      <c r="R21">
        <v>9.9999999999999982</v>
      </c>
      <c r="S21">
        <v>6</v>
      </c>
      <c r="T21">
        <v>0</v>
      </c>
      <c r="U21">
        <v>59.708516779690498</v>
      </c>
      <c r="V21">
        <v>9.14</v>
      </c>
      <c r="W21">
        <v>19.22</v>
      </c>
      <c r="X21">
        <v>62.49</v>
      </c>
      <c r="Y21">
        <v>0</v>
      </c>
      <c r="Z21">
        <v>0</v>
      </c>
      <c r="AA21">
        <v>0</v>
      </c>
      <c r="AB21">
        <v>5.5597629407351823</v>
      </c>
      <c r="AC21">
        <v>4.0891181089995285</v>
      </c>
      <c r="AD21">
        <v>0</v>
      </c>
      <c r="AE21">
        <v>6.9571294473883425</v>
      </c>
      <c r="AF21">
        <v>5.9130375253549694</v>
      </c>
      <c r="AG21">
        <v>13.517400000000002</v>
      </c>
      <c r="AH21">
        <v>0</v>
      </c>
      <c r="AI21">
        <v>0</v>
      </c>
      <c r="AJ21">
        <v>0</v>
      </c>
      <c r="AK21">
        <v>10.875669030732864</v>
      </c>
      <c r="AL21">
        <v>39.167168674698786</v>
      </c>
      <c r="AM21">
        <v>6.9782490622655668</v>
      </c>
      <c r="AN21">
        <v>0</v>
      </c>
      <c r="AO21">
        <v>0</v>
      </c>
      <c r="AP21">
        <v>0</v>
      </c>
      <c r="AQ21">
        <v>8.0616206349206365</v>
      </c>
      <c r="AR21">
        <v>14.915945652173907</v>
      </c>
      <c r="AS21">
        <v>10.219979185251265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646.64359704221147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240.32277463772476</v>
      </c>
      <c r="L22">
        <v>2.88</v>
      </c>
      <c r="M22">
        <v>61.3</v>
      </c>
      <c r="N22">
        <v>50.14</v>
      </c>
      <c r="O22">
        <v>35.409999999999997</v>
      </c>
      <c r="P22">
        <v>26.53</v>
      </c>
      <c r="Q22">
        <v>4.5399999999999991</v>
      </c>
      <c r="R22">
        <v>9.9999999999999982</v>
      </c>
      <c r="S22">
        <v>6</v>
      </c>
      <c r="T22">
        <v>0</v>
      </c>
      <c r="U22">
        <v>59.708516779690498</v>
      </c>
      <c r="V22">
        <v>9.14</v>
      </c>
      <c r="W22">
        <v>19.230000000000004</v>
      </c>
      <c r="X22">
        <v>62.49</v>
      </c>
      <c r="Y22">
        <v>0</v>
      </c>
      <c r="Z22">
        <v>0</v>
      </c>
      <c r="AA22">
        <v>0</v>
      </c>
      <c r="AB22">
        <v>5.5597629407351823</v>
      </c>
      <c r="AC22">
        <v>4.0891181089995285</v>
      </c>
      <c r="AD22">
        <v>0</v>
      </c>
      <c r="AE22">
        <v>6.9571294473883425</v>
      </c>
      <c r="AF22">
        <v>5.9130375253549694</v>
      </c>
      <c r="AG22">
        <v>13.517400000000002</v>
      </c>
      <c r="AH22">
        <v>0</v>
      </c>
      <c r="AI22">
        <v>0</v>
      </c>
      <c r="AJ22">
        <v>0</v>
      </c>
      <c r="AK22">
        <v>10.875669030732864</v>
      </c>
      <c r="AL22">
        <v>39.167168674698786</v>
      </c>
      <c r="AM22">
        <v>6.9782490622655668</v>
      </c>
      <c r="AN22">
        <v>0</v>
      </c>
      <c r="AO22">
        <v>0</v>
      </c>
      <c r="AP22">
        <v>0</v>
      </c>
      <c r="AQ22">
        <v>8.0616206349206365</v>
      </c>
      <c r="AR22">
        <v>14.915945652173907</v>
      </c>
      <c r="AS22">
        <v>10.219979185251265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713.94637167993619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269.15999999999997</v>
      </c>
      <c r="L23">
        <v>2.88</v>
      </c>
      <c r="M23">
        <v>61.3</v>
      </c>
      <c r="N23">
        <v>50.14</v>
      </c>
      <c r="O23">
        <v>35.409999999999997</v>
      </c>
      <c r="P23">
        <v>26.53</v>
      </c>
      <c r="Q23">
        <v>4.5399999999999991</v>
      </c>
      <c r="R23">
        <v>9.9999999999999982</v>
      </c>
      <c r="S23">
        <v>6</v>
      </c>
      <c r="T23">
        <v>0</v>
      </c>
      <c r="U23">
        <v>59.708516779690498</v>
      </c>
      <c r="V23">
        <v>8.7899999999999991</v>
      </c>
      <c r="W23">
        <v>19.230000000000004</v>
      </c>
      <c r="X23">
        <v>62.49</v>
      </c>
      <c r="Y23">
        <v>0</v>
      </c>
      <c r="Z23">
        <v>0</v>
      </c>
      <c r="AA23">
        <v>0</v>
      </c>
      <c r="AB23">
        <v>5.5597629407351823</v>
      </c>
      <c r="AC23">
        <v>4.0891181089995285</v>
      </c>
      <c r="AD23">
        <v>0</v>
      </c>
      <c r="AE23">
        <v>6.9571294473883425</v>
      </c>
      <c r="AF23">
        <v>5.9130375253549694</v>
      </c>
      <c r="AG23">
        <v>13.517400000000002</v>
      </c>
      <c r="AH23">
        <v>0</v>
      </c>
      <c r="AI23">
        <v>0</v>
      </c>
      <c r="AJ23">
        <v>0</v>
      </c>
      <c r="AK23">
        <v>10.875669030732864</v>
      </c>
      <c r="AL23">
        <v>39.167168674698786</v>
      </c>
      <c r="AM23">
        <v>6.9782490622655668</v>
      </c>
      <c r="AN23">
        <v>0</v>
      </c>
      <c r="AO23">
        <v>0</v>
      </c>
      <c r="AP23">
        <v>0</v>
      </c>
      <c r="AQ23">
        <v>16.116309523809523</v>
      </c>
      <c r="AR23">
        <v>14.915945652173907</v>
      </c>
      <c r="AS23">
        <v>10.219979185251265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750.48828593110034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269.15999999999997</v>
      </c>
      <c r="L24">
        <v>2.88</v>
      </c>
      <c r="M24">
        <v>61.3</v>
      </c>
      <c r="N24">
        <v>50.14</v>
      </c>
      <c r="O24">
        <v>35.409999999999997</v>
      </c>
      <c r="P24">
        <v>26.53</v>
      </c>
      <c r="Q24">
        <v>3.85</v>
      </c>
      <c r="R24">
        <v>9.61</v>
      </c>
      <c r="S24">
        <v>5.77</v>
      </c>
      <c r="T24">
        <v>0</v>
      </c>
      <c r="U24">
        <v>59.708516779690498</v>
      </c>
      <c r="V24">
        <v>8.7899999999999991</v>
      </c>
      <c r="W24">
        <v>19.230000000000004</v>
      </c>
      <c r="X24">
        <v>62.49</v>
      </c>
      <c r="Y24">
        <v>0</v>
      </c>
      <c r="Z24">
        <v>0</v>
      </c>
      <c r="AA24">
        <v>0</v>
      </c>
      <c r="AB24">
        <v>5.5597629407351823</v>
      </c>
      <c r="AC24">
        <v>4.0891181089995285</v>
      </c>
      <c r="AD24">
        <v>0</v>
      </c>
      <c r="AE24">
        <v>6.9571294473883425</v>
      </c>
      <c r="AF24">
        <v>5.9130375253549694</v>
      </c>
      <c r="AG24">
        <v>13.517400000000002</v>
      </c>
      <c r="AH24">
        <v>0</v>
      </c>
      <c r="AI24">
        <v>0</v>
      </c>
      <c r="AJ24">
        <v>0</v>
      </c>
      <c r="AK24">
        <v>10.875669030732864</v>
      </c>
      <c r="AL24">
        <v>39.167168674698786</v>
      </c>
      <c r="AM24">
        <v>6.9782490622655668</v>
      </c>
      <c r="AN24">
        <v>0</v>
      </c>
      <c r="AO24">
        <v>0</v>
      </c>
      <c r="AP24">
        <v>0</v>
      </c>
      <c r="AQ24">
        <v>24.184861904761906</v>
      </c>
      <c r="AR24">
        <v>14.915945652173907</v>
      </c>
      <c r="AS24">
        <v>10.219979185251265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757.24683831205277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269.15999999999997</v>
      </c>
      <c r="L25">
        <v>5.44</v>
      </c>
      <c r="M25">
        <v>61.3</v>
      </c>
      <c r="N25">
        <v>50.14</v>
      </c>
      <c r="O25">
        <v>35.409999999999997</v>
      </c>
      <c r="P25">
        <v>26.53</v>
      </c>
      <c r="Q25">
        <v>8.0444825222755316</v>
      </c>
      <c r="R25">
        <v>17.344621822690641</v>
      </c>
      <c r="S25">
        <v>10.67</v>
      </c>
      <c r="T25">
        <v>0</v>
      </c>
      <c r="U25">
        <v>56.14</v>
      </c>
      <c r="V25">
        <v>8.7899999999999991</v>
      </c>
      <c r="W25">
        <v>19.230000000000004</v>
      </c>
      <c r="X25">
        <v>62.49</v>
      </c>
      <c r="Y25">
        <v>0</v>
      </c>
      <c r="Z25">
        <v>0</v>
      </c>
      <c r="AA25">
        <v>0</v>
      </c>
      <c r="AB25">
        <v>5.5597629407351823</v>
      </c>
      <c r="AC25">
        <v>4.0891181089995285</v>
      </c>
      <c r="AD25">
        <v>0</v>
      </c>
      <c r="AE25">
        <v>6.9571294473883425</v>
      </c>
      <c r="AF25">
        <v>5.9130375253549694</v>
      </c>
      <c r="AG25">
        <v>13.517400000000002</v>
      </c>
      <c r="AH25">
        <v>7.9977858500527974</v>
      </c>
      <c r="AI25">
        <v>0</v>
      </c>
      <c r="AJ25">
        <v>0</v>
      </c>
      <c r="AK25">
        <v>10.875669030732864</v>
      </c>
      <c r="AL25">
        <v>39.167168674698786</v>
      </c>
      <c r="AM25">
        <v>6.9782490622655668</v>
      </c>
      <c r="AN25">
        <v>0</v>
      </c>
      <c r="AO25">
        <v>0</v>
      </c>
      <c r="AP25">
        <v>0</v>
      </c>
      <c r="AQ25">
        <v>24.184861904761906</v>
      </c>
      <c r="AR25">
        <v>14.915945652173907</v>
      </c>
      <c r="AS25">
        <v>10.219979185251265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781.06521172738121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346.06210534720321</v>
      </c>
      <c r="L26">
        <v>5.7</v>
      </c>
      <c r="M26">
        <v>61.3</v>
      </c>
      <c r="N26">
        <v>50.14</v>
      </c>
      <c r="O26">
        <v>35.409999999999997</v>
      </c>
      <c r="P26">
        <v>26.53</v>
      </c>
      <c r="Q26">
        <v>8.44</v>
      </c>
      <c r="R26">
        <v>17.894623009912888</v>
      </c>
      <c r="S26">
        <v>11.14</v>
      </c>
      <c r="T26">
        <v>0</v>
      </c>
      <c r="U26">
        <v>52.13000000000001</v>
      </c>
      <c r="V26">
        <v>8.7899999999999991</v>
      </c>
      <c r="W26">
        <v>19.230000000000004</v>
      </c>
      <c r="X26">
        <v>62.49</v>
      </c>
      <c r="Y26">
        <v>0</v>
      </c>
      <c r="Z26">
        <v>0</v>
      </c>
      <c r="AA26">
        <v>0</v>
      </c>
      <c r="AB26">
        <v>5.5597629407351823</v>
      </c>
      <c r="AC26">
        <v>4.0891181089995285</v>
      </c>
      <c r="AD26">
        <v>0</v>
      </c>
      <c r="AE26">
        <v>6.9571294473883425</v>
      </c>
      <c r="AF26">
        <v>5.9130375253549694</v>
      </c>
      <c r="AG26">
        <v>13.517400000000002</v>
      </c>
      <c r="AH26">
        <v>7.9977858500527974</v>
      </c>
      <c r="AI26">
        <v>0</v>
      </c>
      <c r="AJ26">
        <v>0</v>
      </c>
      <c r="AK26">
        <v>10.875669030732864</v>
      </c>
      <c r="AL26">
        <v>39.167168674698786</v>
      </c>
      <c r="AM26">
        <v>6.9782490622655668</v>
      </c>
      <c r="AN26">
        <v>0</v>
      </c>
      <c r="AO26">
        <v>0</v>
      </c>
      <c r="AP26">
        <v>0</v>
      </c>
      <c r="AQ26">
        <v>24.184861904761906</v>
      </c>
      <c r="AR26">
        <v>14.915945652173907</v>
      </c>
      <c r="AS26">
        <v>10.219979185251265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855.63283573953106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365.29999999999995</v>
      </c>
      <c r="L27">
        <v>5.81</v>
      </c>
      <c r="M27">
        <v>61.3</v>
      </c>
      <c r="N27">
        <v>50.14</v>
      </c>
      <c r="O27">
        <v>35.409999999999997</v>
      </c>
      <c r="P27">
        <v>26.53</v>
      </c>
      <c r="Q27">
        <v>8.43</v>
      </c>
      <c r="R27">
        <v>17.615608175473579</v>
      </c>
      <c r="S27">
        <v>11.085609659540777</v>
      </c>
      <c r="T27">
        <v>0</v>
      </c>
      <c r="U27">
        <v>48.11999999999999</v>
      </c>
      <c r="V27">
        <v>8.7899999999999991</v>
      </c>
      <c r="W27">
        <v>19.230000000000004</v>
      </c>
      <c r="X27">
        <v>62.49</v>
      </c>
      <c r="Y27">
        <v>0</v>
      </c>
      <c r="Z27">
        <v>0</v>
      </c>
      <c r="AA27">
        <v>0</v>
      </c>
      <c r="AB27">
        <v>5.5597629407351823</v>
      </c>
      <c r="AC27">
        <v>4.0891181089995285</v>
      </c>
      <c r="AD27">
        <v>0</v>
      </c>
      <c r="AE27">
        <v>6.9571294473883425</v>
      </c>
      <c r="AF27">
        <v>5.9130375253549694</v>
      </c>
      <c r="AG27">
        <v>13.517400000000002</v>
      </c>
      <c r="AH27">
        <v>17.594250475184793</v>
      </c>
      <c r="AI27">
        <v>1.5064516889238018</v>
      </c>
      <c r="AJ27">
        <v>0</v>
      </c>
      <c r="AK27">
        <v>10.875669030732864</v>
      </c>
      <c r="AL27">
        <v>39.167168674698786</v>
      </c>
      <c r="AM27">
        <v>6.9782490622655668</v>
      </c>
      <c r="AN27">
        <v>0</v>
      </c>
      <c r="AO27">
        <v>0</v>
      </c>
      <c r="AP27">
        <v>0</v>
      </c>
      <c r="AQ27">
        <v>24.184861904761906</v>
      </c>
      <c r="AR27">
        <v>14.915945652173907</v>
      </c>
      <c r="AS27">
        <v>10.219979185251265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881.73024153148504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432.59000000000009</v>
      </c>
      <c r="L28">
        <v>6.03</v>
      </c>
      <c r="M28">
        <v>61.3</v>
      </c>
      <c r="N28">
        <v>50.14</v>
      </c>
      <c r="O28">
        <v>35.409999999999997</v>
      </c>
      <c r="P28">
        <v>26.53</v>
      </c>
      <c r="Q28">
        <v>8.4443958333333331</v>
      </c>
      <c r="R28">
        <v>17.895608439646711</v>
      </c>
      <c r="S28">
        <v>11.14</v>
      </c>
      <c r="T28">
        <v>0</v>
      </c>
      <c r="U28">
        <v>48.11999999999999</v>
      </c>
      <c r="V28">
        <v>8.7899999999999991</v>
      </c>
      <c r="W28">
        <v>19.230000000000004</v>
      </c>
      <c r="X28">
        <v>62.49</v>
      </c>
      <c r="Y28">
        <v>0</v>
      </c>
      <c r="Z28">
        <v>0</v>
      </c>
      <c r="AA28">
        <v>0</v>
      </c>
      <c r="AB28">
        <v>16.679288822205546</v>
      </c>
      <c r="AC28">
        <v>4.0891181089995285</v>
      </c>
      <c r="AD28">
        <v>0</v>
      </c>
      <c r="AE28">
        <v>6.9571294473883425</v>
      </c>
      <c r="AF28">
        <v>5.9130375253549694</v>
      </c>
      <c r="AG28">
        <v>13.517400000000002</v>
      </c>
      <c r="AH28">
        <v>24.507218585005276</v>
      </c>
      <c r="AI28">
        <v>6.9832600157109175</v>
      </c>
      <c r="AJ28">
        <v>0</v>
      </c>
      <c r="AK28">
        <v>10.875669030732864</v>
      </c>
      <c r="AL28">
        <v>39.167168674698786</v>
      </c>
      <c r="AM28">
        <v>6.9782490622655668</v>
      </c>
      <c r="AN28">
        <v>0</v>
      </c>
      <c r="AO28">
        <v>0</v>
      </c>
      <c r="AP28">
        <v>0</v>
      </c>
      <c r="AQ28">
        <v>32.239550793650793</v>
      </c>
      <c r="AR28">
        <v>14.915945652173907</v>
      </c>
      <c r="AS28">
        <v>10.219979185251265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981.15301917641784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474.99746006816292</v>
      </c>
      <c r="L29">
        <v>6.03</v>
      </c>
      <c r="M29">
        <v>61.3</v>
      </c>
      <c r="N29">
        <v>50.14</v>
      </c>
      <c r="O29">
        <v>35.409999999999997</v>
      </c>
      <c r="P29">
        <v>26.53</v>
      </c>
      <c r="Q29">
        <v>8.4443958333333331</v>
      </c>
      <c r="R29">
        <v>17.895608439646711</v>
      </c>
      <c r="S29">
        <v>11.14</v>
      </c>
      <c r="T29">
        <v>0</v>
      </c>
      <c r="U29">
        <v>48.11999999999999</v>
      </c>
      <c r="V29">
        <v>8.7899999999999991</v>
      </c>
      <c r="W29">
        <v>19.230000000000004</v>
      </c>
      <c r="X29">
        <v>62.49</v>
      </c>
      <c r="Y29">
        <v>0</v>
      </c>
      <c r="Z29">
        <v>0</v>
      </c>
      <c r="AA29">
        <v>5.9341392405063296</v>
      </c>
      <c r="AB29">
        <v>16.679288822205546</v>
      </c>
      <c r="AC29">
        <v>4.0891181089995285</v>
      </c>
      <c r="AD29">
        <v>0</v>
      </c>
      <c r="AE29">
        <v>13.914258894776685</v>
      </c>
      <c r="AF29">
        <v>11.826075050709939</v>
      </c>
      <c r="AG29">
        <v>13.517400000000002</v>
      </c>
      <c r="AH29">
        <v>35.184108975712775</v>
      </c>
      <c r="AI29">
        <v>6.9832600157109175</v>
      </c>
      <c r="AJ29">
        <v>0</v>
      </c>
      <c r="AK29">
        <v>10.875669030732864</v>
      </c>
      <c r="AL29">
        <v>39.167168674698786</v>
      </c>
      <c r="AM29">
        <v>6.9782490622655668</v>
      </c>
      <c r="AN29">
        <v>0</v>
      </c>
      <c r="AO29">
        <v>0</v>
      </c>
      <c r="AP29">
        <v>0</v>
      </c>
      <c r="AQ29">
        <v>32.239550793650793</v>
      </c>
      <c r="AR29">
        <v>14.915945652173907</v>
      </c>
      <c r="AS29">
        <v>10.219979185251265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1053.0416758485378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489.6574600828813</v>
      </c>
      <c r="L30">
        <v>6.03</v>
      </c>
      <c r="M30">
        <v>61.3</v>
      </c>
      <c r="N30">
        <v>50.14</v>
      </c>
      <c r="O30">
        <v>35.409999999999997</v>
      </c>
      <c r="P30">
        <v>26.53</v>
      </c>
      <c r="Q30">
        <v>8.4443958333333331</v>
      </c>
      <c r="R30">
        <v>17.895608439646711</v>
      </c>
      <c r="S30">
        <v>11.14</v>
      </c>
      <c r="T30">
        <v>0</v>
      </c>
      <c r="U30">
        <v>48.11999999999999</v>
      </c>
      <c r="V30">
        <v>8.7899999999999991</v>
      </c>
      <c r="W30">
        <v>19.230000000000004</v>
      </c>
      <c r="X30">
        <v>62.49</v>
      </c>
      <c r="Y30">
        <v>0</v>
      </c>
      <c r="Z30">
        <v>0</v>
      </c>
      <c r="AA30">
        <v>11.86388607594937</v>
      </c>
      <c r="AB30">
        <v>16.679288822205546</v>
      </c>
      <c r="AC30">
        <v>12.271746505418564</v>
      </c>
      <c r="AD30">
        <v>3.3424087812263448</v>
      </c>
      <c r="AE30">
        <v>20.871388342165034</v>
      </c>
      <c r="AF30">
        <v>26.022910750507105</v>
      </c>
      <c r="AG30">
        <v>13.517400000000002</v>
      </c>
      <c r="AH30">
        <v>47.977931151003162</v>
      </c>
      <c r="AI30">
        <v>6.9832600157109175</v>
      </c>
      <c r="AJ30">
        <v>0</v>
      </c>
      <c r="AK30">
        <v>10.875669030732864</v>
      </c>
      <c r="AL30">
        <v>39.167168674698786</v>
      </c>
      <c r="AM30">
        <v>7.0880390097524382</v>
      </c>
      <c r="AN30">
        <v>0</v>
      </c>
      <c r="AO30">
        <v>0</v>
      </c>
      <c r="AP30">
        <v>0</v>
      </c>
      <c r="AQ30">
        <v>33.25158571428571</v>
      </c>
      <c r="AR30">
        <v>14.915945652173907</v>
      </c>
      <c r="AS30">
        <v>10.219979185251265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1120.2260720669424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489.6574600828813</v>
      </c>
      <c r="L31">
        <v>6.03</v>
      </c>
      <c r="M31">
        <v>61.3</v>
      </c>
      <c r="N31">
        <v>50.14</v>
      </c>
      <c r="O31">
        <v>35.409999999999997</v>
      </c>
      <c r="P31">
        <v>26.53</v>
      </c>
      <c r="Q31">
        <v>8.4443958333333331</v>
      </c>
      <c r="R31">
        <v>17.895608439646711</v>
      </c>
      <c r="S31">
        <v>11.14</v>
      </c>
      <c r="T31">
        <v>0</v>
      </c>
      <c r="U31">
        <v>48.11999999999999</v>
      </c>
      <c r="V31">
        <v>8.7899999999999991</v>
      </c>
      <c r="W31">
        <v>19.230000000000004</v>
      </c>
      <c r="X31">
        <v>62.49</v>
      </c>
      <c r="Y31">
        <v>0</v>
      </c>
      <c r="Z31">
        <v>0</v>
      </c>
      <c r="AA31">
        <v>11.86388607594937</v>
      </c>
      <c r="AB31">
        <v>16.679288822205546</v>
      </c>
      <c r="AC31">
        <v>12.271746505418564</v>
      </c>
      <c r="AD31">
        <v>6.693601816805451</v>
      </c>
      <c r="AE31">
        <v>20.871388342165034</v>
      </c>
      <c r="AF31">
        <v>26.022910750507105</v>
      </c>
      <c r="AG31">
        <v>13.517400000000002</v>
      </c>
      <c r="AH31">
        <v>47.977931151003162</v>
      </c>
      <c r="AI31">
        <v>6.9832600157109175</v>
      </c>
      <c r="AJ31">
        <v>0</v>
      </c>
      <c r="AK31">
        <v>10.875669030732864</v>
      </c>
      <c r="AL31">
        <v>39.167168674698786</v>
      </c>
      <c r="AM31">
        <v>7.0880390097524382</v>
      </c>
      <c r="AN31">
        <v>0</v>
      </c>
      <c r="AO31">
        <v>0</v>
      </c>
      <c r="AP31">
        <v>0</v>
      </c>
      <c r="AQ31">
        <v>33.25158571428571</v>
      </c>
      <c r="AR31">
        <v>13.984797101449269</v>
      </c>
      <c r="AS31">
        <v>10.219979185251265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1122.6461165517967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489.6574600828813</v>
      </c>
      <c r="L32">
        <v>6.03</v>
      </c>
      <c r="M32">
        <v>61.3</v>
      </c>
      <c r="N32">
        <v>50.14</v>
      </c>
      <c r="O32">
        <v>35.409999999999997</v>
      </c>
      <c r="P32">
        <v>26.53</v>
      </c>
      <c r="Q32">
        <v>8.4443958333333331</v>
      </c>
      <c r="R32">
        <v>17.895608439646711</v>
      </c>
      <c r="S32">
        <v>11.14</v>
      </c>
      <c r="T32">
        <v>0</v>
      </c>
      <c r="U32">
        <v>48.11999999999999</v>
      </c>
      <c r="V32">
        <v>8.7899999999999991</v>
      </c>
      <c r="W32">
        <v>19.230000000000004</v>
      </c>
      <c r="X32">
        <v>62.49</v>
      </c>
      <c r="Y32">
        <v>0</v>
      </c>
      <c r="Z32">
        <v>0</v>
      </c>
      <c r="AA32">
        <v>11.86388607594937</v>
      </c>
      <c r="AB32">
        <v>16.679288822205546</v>
      </c>
      <c r="AC32">
        <v>12.271746505418564</v>
      </c>
      <c r="AD32">
        <v>6.693601816805451</v>
      </c>
      <c r="AE32">
        <v>20.871388342165034</v>
      </c>
      <c r="AF32">
        <v>26.022910750507105</v>
      </c>
      <c r="AG32">
        <v>13.517400000000002</v>
      </c>
      <c r="AH32">
        <v>47.977931151003162</v>
      </c>
      <c r="AI32">
        <v>6.9832600157109175</v>
      </c>
      <c r="AJ32">
        <v>0</v>
      </c>
      <c r="AK32">
        <v>10.875669030732864</v>
      </c>
      <c r="AL32">
        <v>39.167168674698786</v>
      </c>
      <c r="AM32">
        <v>7.0880390097524382</v>
      </c>
      <c r="AN32">
        <v>0</v>
      </c>
      <c r="AO32">
        <v>0</v>
      </c>
      <c r="AP32">
        <v>0</v>
      </c>
      <c r="AQ32">
        <v>33.25158571428571</v>
      </c>
      <c r="AR32">
        <v>13.984797101449269</v>
      </c>
      <c r="AS32">
        <v>10.219979185251265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1122.6461165517967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489.6574600828813</v>
      </c>
      <c r="L33">
        <v>6.03</v>
      </c>
      <c r="M33">
        <v>61.3</v>
      </c>
      <c r="N33">
        <v>50.14</v>
      </c>
      <c r="O33">
        <v>35.409999999999997</v>
      </c>
      <c r="P33">
        <v>26.53</v>
      </c>
      <c r="Q33">
        <v>8.4443958333333331</v>
      </c>
      <c r="R33">
        <v>17.895608439646711</v>
      </c>
      <c r="S33">
        <v>11.14</v>
      </c>
      <c r="T33">
        <v>0</v>
      </c>
      <c r="U33">
        <v>44.11</v>
      </c>
      <c r="V33">
        <v>8.7899999999999991</v>
      </c>
      <c r="W33">
        <v>19.230000000000004</v>
      </c>
      <c r="X33">
        <v>62.49</v>
      </c>
      <c r="Y33">
        <v>0</v>
      </c>
      <c r="Z33">
        <v>0</v>
      </c>
      <c r="AA33">
        <v>11.86388607594937</v>
      </c>
      <c r="AB33">
        <v>16.679288822205546</v>
      </c>
      <c r="AC33">
        <v>12.271746505418564</v>
      </c>
      <c r="AD33">
        <v>6.693601816805451</v>
      </c>
      <c r="AE33">
        <v>20.871388342165034</v>
      </c>
      <c r="AF33">
        <v>26.022910750507105</v>
      </c>
      <c r="AG33">
        <v>13.517400000000002</v>
      </c>
      <c r="AH33">
        <v>47.977931151003162</v>
      </c>
      <c r="AI33">
        <v>6.9832600157109175</v>
      </c>
      <c r="AJ33">
        <v>0</v>
      </c>
      <c r="AK33">
        <v>10.875669030732864</v>
      </c>
      <c r="AL33">
        <v>39.167168674698786</v>
      </c>
      <c r="AM33">
        <v>7.0880390097524382</v>
      </c>
      <c r="AN33">
        <v>0</v>
      </c>
      <c r="AO33">
        <v>0</v>
      </c>
      <c r="AP33">
        <v>0</v>
      </c>
      <c r="AQ33">
        <v>33.25158571428571</v>
      </c>
      <c r="AR33">
        <v>13.984797101449269</v>
      </c>
      <c r="AS33">
        <v>11.357484388938449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1119.7736217554839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489.6574600828813</v>
      </c>
      <c r="L34">
        <v>6.03</v>
      </c>
      <c r="M34">
        <v>61.3</v>
      </c>
      <c r="N34">
        <v>50.14</v>
      </c>
      <c r="O34">
        <v>35.409999999999997</v>
      </c>
      <c r="P34">
        <v>26.53</v>
      </c>
      <c r="Q34">
        <v>8.4443958333333331</v>
      </c>
      <c r="R34">
        <v>17.895608439646711</v>
      </c>
      <c r="S34">
        <v>11.14</v>
      </c>
      <c r="T34">
        <v>0</v>
      </c>
      <c r="U34">
        <v>40.108516532287894</v>
      </c>
      <c r="V34">
        <v>8.7899999999999991</v>
      </c>
      <c r="W34">
        <v>19.230000000000004</v>
      </c>
      <c r="X34">
        <v>62.49</v>
      </c>
      <c r="Y34">
        <v>0</v>
      </c>
      <c r="Z34">
        <v>0</v>
      </c>
      <c r="AA34">
        <v>11.86388607594937</v>
      </c>
      <c r="AB34">
        <v>16.679288822205546</v>
      </c>
      <c r="AC34">
        <v>12.271746505418564</v>
      </c>
      <c r="AD34">
        <v>6.693601816805451</v>
      </c>
      <c r="AE34">
        <v>20.871388342165034</v>
      </c>
      <c r="AF34">
        <v>26.022910750507105</v>
      </c>
      <c r="AG34">
        <v>13.517400000000002</v>
      </c>
      <c r="AH34">
        <v>47.977931151003162</v>
      </c>
      <c r="AI34">
        <v>1.6118593872741551</v>
      </c>
      <c r="AJ34">
        <v>0</v>
      </c>
      <c r="AK34">
        <v>10.875669030732864</v>
      </c>
      <c r="AL34">
        <v>39.167168674698786</v>
      </c>
      <c r="AM34">
        <v>7.0880390097524382</v>
      </c>
      <c r="AN34">
        <v>0</v>
      </c>
      <c r="AO34">
        <v>0</v>
      </c>
      <c r="AP34">
        <v>0</v>
      </c>
      <c r="AQ34">
        <v>33.25158571428571</v>
      </c>
      <c r="AR34">
        <v>13.984797101449269</v>
      </c>
      <c r="AS34">
        <v>11.357484388938449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1110.4007376593352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489.6574600828813</v>
      </c>
      <c r="L35">
        <v>6.03</v>
      </c>
      <c r="M35">
        <v>61.3</v>
      </c>
      <c r="N35">
        <v>50.14</v>
      </c>
      <c r="O35">
        <v>35.409999999999997</v>
      </c>
      <c r="P35">
        <v>26.53</v>
      </c>
      <c r="Q35">
        <v>8.4443958333333331</v>
      </c>
      <c r="R35">
        <v>17.895608439646711</v>
      </c>
      <c r="S35">
        <v>11.14</v>
      </c>
      <c r="T35">
        <v>0</v>
      </c>
      <c r="U35">
        <v>36.089999999999996</v>
      </c>
      <c r="V35">
        <v>8.7899999999999991</v>
      </c>
      <c r="W35">
        <v>19.350000000000001</v>
      </c>
      <c r="X35">
        <v>62.49</v>
      </c>
      <c r="Y35">
        <v>0</v>
      </c>
      <c r="Z35">
        <v>0</v>
      </c>
      <c r="AA35">
        <v>11.86388607594937</v>
      </c>
      <c r="AB35">
        <v>16.679288822205546</v>
      </c>
      <c r="AC35">
        <v>12.271746505418564</v>
      </c>
      <c r="AD35">
        <v>6.693601816805451</v>
      </c>
      <c r="AE35">
        <v>20.871388342165034</v>
      </c>
      <c r="AF35">
        <v>26.022910750507105</v>
      </c>
      <c r="AG35">
        <v>13.517400000000002</v>
      </c>
      <c r="AH35">
        <v>47.977931151003162</v>
      </c>
      <c r="AI35">
        <v>0</v>
      </c>
      <c r="AJ35">
        <v>0</v>
      </c>
      <c r="AK35">
        <v>10.875669030732864</v>
      </c>
      <c r="AL35">
        <v>39.167168674698786</v>
      </c>
      <c r="AM35">
        <v>7.0880390097524382</v>
      </c>
      <c r="AN35">
        <v>0</v>
      </c>
      <c r="AO35">
        <v>0</v>
      </c>
      <c r="AP35">
        <v>0</v>
      </c>
      <c r="AQ35">
        <v>33.25158571428571</v>
      </c>
      <c r="AR35">
        <v>13.984797101449269</v>
      </c>
      <c r="AS35">
        <v>13.628102884329468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1107.1609802351641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489.6574600828813</v>
      </c>
      <c r="L36">
        <v>6.03</v>
      </c>
      <c r="M36">
        <v>61.3</v>
      </c>
      <c r="N36">
        <v>50.14</v>
      </c>
      <c r="O36">
        <v>35.409999999999997</v>
      </c>
      <c r="P36">
        <v>26.53</v>
      </c>
      <c r="Q36">
        <v>8.4443958333333331</v>
      </c>
      <c r="R36">
        <v>17.895608439646711</v>
      </c>
      <c r="S36">
        <v>11.14</v>
      </c>
      <c r="T36">
        <v>0</v>
      </c>
      <c r="U36">
        <v>33.68</v>
      </c>
      <c r="V36">
        <v>8.7899999999999991</v>
      </c>
      <c r="W36">
        <v>19.350000000000001</v>
      </c>
      <c r="X36">
        <v>62.49</v>
      </c>
      <c r="Y36">
        <v>0</v>
      </c>
      <c r="Z36">
        <v>0</v>
      </c>
      <c r="AA36">
        <v>11.86388607594937</v>
      </c>
      <c r="AB36">
        <v>5.5597629407351823</v>
      </c>
      <c r="AC36">
        <v>4.0891181089995285</v>
      </c>
      <c r="AD36">
        <v>3.3424087812263448</v>
      </c>
      <c r="AE36">
        <v>13.914258894776685</v>
      </c>
      <c r="AF36">
        <v>11.826075050709939</v>
      </c>
      <c r="AG36">
        <v>13.517400000000002</v>
      </c>
      <c r="AH36">
        <v>47.977931151003162</v>
      </c>
      <c r="AI36">
        <v>0</v>
      </c>
      <c r="AJ36">
        <v>0</v>
      </c>
      <c r="AK36">
        <v>10.875669030732864</v>
      </c>
      <c r="AL36">
        <v>39.167168674698786</v>
      </c>
      <c r="AM36">
        <v>6.9782490622655668</v>
      </c>
      <c r="AN36">
        <v>0</v>
      </c>
      <c r="AO36">
        <v>0</v>
      </c>
      <c r="AP36">
        <v>0</v>
      </c>
      <c r="AQ36">
        <v>32.405912698412699</v>
      </c>
      <c r="AR36">
        <v>13.984797101449269</v>
      </c>
      <c r="AS36">
        <v>13.628102884329468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1059.9882048111501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489.6574600828813</v>
      </c>
      <c r="L37">
        <v>6.03</v>
      </c>
      <c r="M37">
        <v>61.3</v>
      </c>
      <c r="N37">
        <v>50.14</v>
      </c>
      <c r="O37">
        <v>35.409999999999997</v>
      </c>
      <c r="P37">
        <v>26.53</v>
      </c>
      <c r="Q37">
        <v>8.4443958333333331</v>
      </c>
      <c r="R37">
        <v>17.895608439646711</v>
      </c>
      <c r="S37">
        <v>11.14</v>
      </c>
      <c r="T37">
        <v>0</v>
      </c>
      <c r="U37">
        <v>33.68</v>
      </c>
      <c r="V37">
        <v>8.7899999999999991</v>
      </c>
      <c r="W37">
        <v>19.350000000000001</v>
      </c>
      <c r="X37">
        <v>62.49</v>
      </c>
      <c r="Y37">
        <v>0</v>
      </c>
      <c r="Z37">
        <v>0</v>
      </c>
      <c r="AA37">
        <v>11.86388607594937</v>
      </c>
      <c r="AB37">
        <v>11.119525881470365</v>
      </c>
      <c r="AC37">
        <v>4.0891181089995285</v>
      </c>
      <c r="AD37">
        <v>0</v>
      </c>
      <c r="AE37">
        <v>6.9571294473883425</v>
      </c>
      <c r="AF37">
        <v>5.9130375253549694</v>
      </c>
      <c r="AG37">
        <v>13.517400000000002</v>
      </c>
      <c r="AH37">
        <v>35.22363674762407</v>
      </c>
      <c r="AI37">
        <v>0</v>
      </c>
      <c r="AJ37">
        <v>0</v>
      </c>
      <c r="AK37">
        <v>10.875669030732864</v>
      </c>
      <c r="AL37">
        <v>39.167168674698786</v>
      </c>
      <c r="AM37">
        <v>6.9782490622655668</v>
      </c>
      <c r="AN37">
        <v>0</v>
      </c>
      <c r="AO37">
        <v>0</v>
      </c>
      <c r="AP37">
        <v>0</v>
      </c>
      <c r="AQ37">
        <v>32.405912698412699</v>
      </c>
      <c r="AR37">
        <v>13.984797101449269</v>
      </c>
      <c r="AS37">
        <v>13.628102884329468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1036.5810975945367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489.6574600828813</v>
      </c>
      <c r="L38">
        <v>6.03</v>
      </c>
      <c r="M38">
        <v>61.3</v>
      </c>
      <c r="N38">
        <v>50.14</v>
      </c>
      <c r="O38">
        <v>35.409999999999997</v>
      </c>
      <c r="P38">
        <v>26.53</v>
      </c>
      <c r="Q38">
        <v>8.4443958333333331</v>
      </c>
      <c r="R38">
        <v>17.895608439646711</v>
      </c>
      <c r="S38">
        <v>11.14</v>
      </c>
      <c r="T38">
        <v>0</v>
      </c>
      <c r="U38">
        <v>33.68</v>
      </c>
      <c r="V38">
        <v>8.7899999999999991</v>
      </c>
      <c r="W38">
        <v>19.350000000000001</v>
      </c>
      <c r="X38">
        <v>62.49</v>
      </c>
      <c r="Y38">
        <v>0</v>
      </c>
      <c r="Z38">
        <v>0</v>
      </c>
      <c r="AA38">
        <v>11.86388607594937</v>
      </c>
      <c r="AB38">
        <v>11.119525881470365</v>
      </c>
      <c r="AC38">
        <v>4.0891181089995285</v>
      </c>
      <c r="AD38">
        <v>0</v>
      </c>
      <c r="AE38">
        <v>6.9571294473883425</v>
      </c>
      <c r="AF38">
        <v>5.9130375253549694</v>
      </c>
      <c r="AG38">
        <v>13.517400000000002</v>
      </c>
      <c r="AH38">
        <v>24.507218585005276</v>
      </c>
      <c r="AI38">
        <v>0</v>
      </c>
      <c r="AJ38">
        <v>0</v>
      </c>
      <c r="AK38">
        <v>10.875669030732864</v>
      </c>
      <c r="AL38">
        <v>39.167168674698786</v>
      </c>
      <c r="AM38">
        <v>6.9782490622655668</v>
      </c>
      <c r="AN38">
        <v>0</v>
      </c>
      <c r="AO38">
        <v>0</v>
      </c>
      <c r="AP38">
        <v>0</v>
      </c>
      <c r="AQ38">
        <v>24.184861904761906</v>
      </c>
      <c r="AR38">
        <v>13.984797101449269</v>
      </c>
      <c r="AS38">
        <v>13.628102884329468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1017.6436286382669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489.6574600828813</v>
      </c>
      <c r="L39">
        <v>6.0298555481027218</v>
      </c>
      <c r="M39">
        <v>61.3</v>
      </c>
      <c r="N39">
        <v>50.14</v>
      </c>
      <c r="O39">
        <v>35.409999999999997</v>
      </c>
      <c r="P39">
        <v>26.53</v>
      </c>
      <c r="Q39">
        <v>8.4443958333333331</v>
      </c>
      <c r="R39">
        <v>17.895608439646711</v>
      </c>
      <c r="S39">
        <v>11.14</v>
      </c>
      <c r="T39">
        <v>0</v>
      </c>
      <c r="U39">
        <v>33.68</v>
      </c>
      <c r="V39">
        <v>8.7899999999999991</v>
      </c>
      <c r="W39">
        <v>19.220000000000002</v>
      </c>
      <c r="X39">
        <v>62.49</v>
      </c>
      <c r="Y39">
        <v>0</v>
      </c>
      <c r="Z39">
        <v>0</v>
      </c>
      <c r="AA39">
        <v>11.86388607594937</v>
      </c>
      <c r="AB39">
        <v>11.119525881470365</v>
      </c>
      <c r="AC39">
        <v>4.0891181089995285</v>
      </c>
      <c r="AD39">
        <v>0</v>
      </c>
      <c r="AE39">
        <v>6.9571294473883425</v>
      </c>
      <c r="AF39">
        <v>5.9130375253549694</v>
      </c>
      <c r="AG39">
        <v>13.517400000000002</v>
      </c>
      <c r="AH39">
        <v>17.594250475184793</v>
      </c>
      <c r="AI39">
        <v>0</v>
      </c>
      <c r="AJ39">
        <v>0</v>
      </c>
      <c r="AK39">
        <v>10.875669030732864</v>
      </c>
      <c r="AL39">
        <v>39.167168674698786</v>
      </c>
      <c r="AM39">
        <v>6.9782490622655668</v>
      </c>
      <c r="AN39">
        <v>0</v>
      </c>
      <c r="AO39">
        <v>0</v>
      </c>
      <c r="AP39">
        <v>0</v>
      </c>
      <c r="AQ39">
        <v>24.184861904761906</v>
      </c>
      <c r="AR39">
        <v>13.984797101449269</v>
      </c>
      <c r="AS39">
        <v>13.628102884329468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1010.6005160765492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489.6574600828813</v>
      </c>
      <c r="L40">
        <v>6.0298555481027218</v>
      </c>
      <c r="M40">
        <v>61.3</v>
      </c>
      <c r="N40">
        <v>50.14</v>
      </c>
      <c r="O40">
        <v>35.409999999999997</v>
      </c>
      <c r="P40">
        <v>26.53</v>
      </c>
      <c r="Q40">
        <v>8.4443958333333331</v>
      </c>
      <c r="R40">
        <v>17.895608439646711</v>
      </c>
      <c r="S40">
        <v>11.14</v>
      </c>
      <c r="T40">
        <v>0</v>
      </c>
      <c r="U40">
        <v>33.68</v>
      </c>
      <c r="V40">
        <v>8.7899999999999991</v>
      </c>
      <c r="W40">
        <v>19.220000000000002</v>
      </c>
      <c r="X40">
        <v>62.49</v>
      </c>
      <c r="Y40">
        <v>0</v>
      </c>
      <c r="Z40">
        <v>0</v>
      </c>
      <c r="AA40">
        <v>17.7980253164557</v>
      </c>
      <c r="AB40">
        <v>11.119525881470365</v>
      </c>
      <c r="AC40">
        <v>4.0891181089995285</v>
      </c>
      <c r="AD40">
        <v>0</v>
      </c>
      <c r="AE40">
        <v>6.9571294473883425</v>
      </c>
      <c r="AF40">
        <v>5.9130375253549694</v>
      </c>
      <c r="AG40">
        <v>13.517400000000002</v>
      </c>
      <c r="AH40">
        <v>8.5555666314677925</v>
      </c>
      <c r="AI40">
        <v>0</v>
      </c>
      <c r="AJ40">
        <v>0</v>
      </c>
      <c r="AK40">
        <v>10.875669030732864</v>
      </c>
      <c r="AL40">
        <v>39.167168674698786</v>
      </c>
      <c r="AM40">
        <v>6.9782490622655668</v>
      </c>
      <c r="AN40">
        <v>0</v>
      </c>
      <c r="AO40">
        <v>0</v>
      </c>
      <c r="AP40">
        <v>0</v>
      </c>
      <c r="AQ40">
        <v>32.405912698412699</v>
      </c>
      <c r="AR40">
        <v>13.984797101449269</v>
      </c>
      <c r="AS40">
        <v>13.628102884329468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1015.7170222669893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489.6574600828813</v>
      </c>
      <c r="L41">
        <v>6.0298555481027218</v>
      </c>
      <c r="M41">
        <v>61.3</v>
      </c>
      <c r="N41">
        <v>50.14</v>
      </c>
      <c r="O41">
        <v>35.409999999999997</v>
      </c>
      <c r="P41">
        <v>26.53</v>
      </c>
      <c r="Q41">
        <v>8.4443958333333331</v>
      </c>
      <c r="R41">
        <v>17.895608439646711</v>
      </c>
      <c r="S41">
        <v>11.14</v>
      </c>
      <c r="T41">
        <v>0</v>
      </c>
      <c r="U41">
        <v>33.68</v>
      </c>
      <c r="V41">
        <v>8.7899999999999991</v>
      </c>
      <c r="W41">
        <v>19.350000000000001</v>
      </c>
      <c r="X41">
        <v>62.61</v>
      </c>
      <c r="Y41">
        <v>0</v>
      </c>
      <c r="Z41">
        <v>0</v>
      </c>
      <c r="AA41">
        <v>17.7980253164557</v>
      </c>
      <c r="AB41">
        <v>11.119525881470365</v>
      </c>
      <c r="AC41">
        <v>4.0891181089995285</v>
      </c>
      <c r="AD41">
        <v>0</v>
      </c>
      <c r="AE41">
        <v>6.9571294473883425</v>
      </c>
      <c r="AF41">
        <v>5.9130375253549694</v>
      </c>
      <c r="AG41">
        <v>13.517400000000002</v>
      </c>
      <c r="AH41">
        <v>0</v>
      </c>
      <c r="AI41">
        <v>0</v>
      </c>
      <c r="AJ41">
        <v>0</v>
      </c>
      <c r="AK41">
        <v>10.875669030732864</v>
      </c>
      <c r="AL41">
        <v>39.167168674698786</v>
      </c>
      <c r="AM41">
        <v>6.9782490622655668</v>
      </c>
      <c r="AN41">
        <v>0</v>
      </c>
      <c r="AO41">
        <v>0</v>
      </c>
      <c r="AP41">
        <v>0</v>
      </c>
      <c r="AQ41">
        <v>32.405912698412699</v>
      </c>
      <c r="AR41">
        <v>15.847094202898543</v>
      </c>
      <c r="AS41">
        <v>13.628102884329468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1009.2737527369708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458.05</v>
      </c>
      <c r="L42">
        <v>6.0298555481027218</v>
      </c>
      <c r="M42">
        <v>61.3</v>
      </c>
      <c r="N42">
        <v>50.14</v>
      </c>
      <c r="O42">
        <v>35.409999999999997</v>
      </c>
      <c r="P42">
        <v>26.53</v>
      </c>
      <c r="Q42">
        <v>8.4443958333333331</v>
      </c>
      <c r="R42">
        <v>17.895608439646711</v>
      </c>
      <c r="S42">
        <v>11.14</v>
      </c>
      <c r="T42">
        <v>0</v>
      </c>
      <c r="U42">
        <v>33.68</v>
      </c>
      <c r="V42">
        <v>8.7899999999999991</v>
      </c>
      <c r="W42">
        <v>19.350000000000001</v>
      </c>
      <c r="X42">
        <v>62.61</v>
      </c>
      <c r="Y42">
        <v>0</v>
      </c>
      <c r="Z42">
        <v>0</v>
      </c>
      <c r="AA42">
        <v>17.7980253164557</v>
      </c>
      <c r="AB42">
        <v>11.119525881470365</v>
      </c>
      <c r="AC42">
        <v>4.0891181089995285</v>
      </c>
      <c r="AD42">
        <v>0</v>
      </c>
      <c r="AE42">
        <v>6.9571294473883425</v>
      </c>
      <c r="AF42">
        <v>5.9130375253549694</v>
      </c>
      <c r="AG42">
        <v>13.517400000000002</v>
      </c>
      <c r="AH42">
        <v>0</v>
      </c>
      <c r="AI42">
        <v>0</v>
      </c>
      <c r="AJ42">
        <v>0</v>
      </c>
      <c r="AK42">
        <v>10.875669030732864</v>
      </c>
      <c r="AL42">
        <v>39.167168674698786</v>
      </c>
      <c r="AM42">
        <v>6.9782490622655668</v>
      </c>
      <c r="AN42">
        <v>0</v>
      </c>
      <c r="AO42">
        <v>0</v>
      </c>
      <c r="AP42">
        <v>0</v>
      </c>
      <c r="AQ42">
        <v>32.405912698412699</v>
      </c>
      <c r="AR42">
        <v>15.847094202898543</v>
      </c>
      <c r="AS42">
        <v>13.628102884329468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977.66629265408949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429.33</v>
      </c>
      <c r="L43">
        <v>6.0298371898371901</v>
      </c>
      <c r="M43">
        <v>61.3</v>
      </c>
      <c r="N43">
        <v>50.14</v>
      </c>
      <c r="O43">
        <v>35.409999999999997</v>
      </c>
      <c r="P43">
        <v>26.53</v>
      </c>
      <c r="Q43">
        <v>8.4443958333333331</v>
      </c>
      <c r="R43">
        <v>17.895608439646711</v>
      </c>
      <c r="S43">
        <v>11.14</v>
      </c>
      <c r="T43">
        <v>0</v>
      </c>
      <c r="U43">
        <v>33.68</v>
      </c>
      <c r="V43">
        <v>8.7899999999999991</v>
      </c>
      <c r="W43">
        <v>19.350000000000001</v>
      </c>
      <c r="X43">
        <v>62.61</v>
      </c>
      <c r="Y43">
        <v>0</v>
      </c>
      <c r="Z43">
        <v>0</v>
      </c>
      <c r="AA43">
        <v>17.7980253164557</v>
      </c>
      <c r="AB43">
        <v>5.5597629407351823</v>
      </c>
      <c r="AC43">
        <v>4.0891181089995285</v>
      </c>
      <c r="AD43">
        <v>0</v>
      </c>
      <c r="AE43">
        <v>6.9571294473883425</v>
      </c>
      <c r="AF43">
        <v>5.9130375253549694</v>
      </c>
      <c r="AG43">
        <v>13.517400000000002</v>
      </c>
      <c r="AH43">
        <v>0</v>
      </c>
      <c r="AI43">
        <v>0</v>
      </c>
      <c r="AJ43">
        <v>0</v>
      </c>
      <c r="AK43">
        <v>10.875669030732864</v>
      </c>
      <c r="AL43">
        <v>39.167168674698786</v>
      </c>
      <c r="AM43">
        <v>6.9782490622655668</v>
      </c>
      <c r="AN43">
        <v>0</v>
      </c>
      <c r="AO43">
        <v>0</v>
      </c>
      <c r="AP43">
        <v>0</v>
      </c>
      <c r="AQ43">
        <v>32.405912698412699</v>
      </c>
      <c r="AR43">
        <v>15.847094202898543</v>
      </c>
      <c r="AS43">
        <v>13.628102884329468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943.38651135508871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489.89249218414761</v>
      </c>
      <c r="L44">
        <v>6.0298059658268173</v>
      </c>
      <c r="M44">
        <v>61.3</v>
      </c>
      <c r="N44">
        <v>50.14</v>
      </c>
      <c r="O44">
        <v>35.409999999999997</v>
      </c>
      <c r="P44">
        <v>26.53</v>
      </c>
      <c r="Q44">
        <v>8.4443958333333331</v>
      </c>
      <c r="R44">
        <v>17.895608439646711</v>
      </c>
      <c r="S44">
        <v>11.14</v>
      </c>
      <c r="T44">
        <v>0</v>
      </c>
      <c r="U44">
        <v>33.68</v>
      </c>
      <c r="V44">
        <v>8.7899999999999991</v>
      </c>
      <c r="W44">
        <v>19.350000000000001</v>
      </c>
      <c r="X44">
        <v>62.61</v>
      </c>
      <c r="Y44">
        <v>0</v>
      </c>
      <c r="Z44">
        <v>0</v>
      </c>
      <c r="AA44">
        <v>17.7980253164557</v>
      </c>
      <c r="AB44">
        <v>5.5597629407351823</v>
      </c>
      <c r="AC44">
        <v>4.0891181089995285</v>
      </c>
      <c r="AD44">
        <v>0</v>
      </c>
      <c r="AE44">
        <v>6.9571294473883425</v>
      </c>
      <c r="AF44">
        <v>5.9130375253549694</v>
      </c>
      <c r="AG44">
        <v>13.517400000000002</v>
      </c>
      <c r="AH44">
        <v>0</v>
      </c>
      <c r="AI44">
        <v>0</v>
      </c>
      <c r="AJ44">
        <v>0</v>
      </c>
      <c r="AK44">
        <v>10.875669030732864</v>
      </c>
      <c r="AL44">
        <v>39.167168674698786</v>
      </c>
      <c r="AM44">
        <v>6.9782490622655668</v>
      </c>
      <c r="AN44">
        <v>0</v>
      </c>
      <c r="AO44">
        <v>0</v>
      </c>
      <c r="AP44">
        <v>0</v>
      </c>
      <c r="AQ44">
        <v>24.184861904761906</v>
      </c>
      <c r="AR44">
        <v>15.847094202898543</v>
      </c>
      <c r="AS44">
        <v>13.628102884329468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995.72792152157513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489.89249218414761</v>
      </c>
      <c r="L45">
        <v>6.0298059658268173</v>
      </c>
      <c r="M45">
        <v>61.3</v>
      </c>
      <c r="N45">
        <v>50.14</v>
      </c>
      <c r="O45">
        <v>35.409999999999997</v>
      </c>
      <c r="P45">
        <v>26.53</v>
      </c>
      <c r="Q45">
        <v>8.4443958333333331</v>
      </c>
      <c r="R45">
        <v>17.895608439646711</v>
      </c>
      <c r="S45">
        <v>11.14</v>
      </c>
      <c r="T45">
        <v>0</v>
      </c>
      <c r="U45">
        <v>33.68</v>
      </c>
      <c r="V45">
        <v>8.7899999999999991</v>
      </c>
      <c r="W45">
        <v>19.350000000000001</v>
      </c>
      <c r="X45">
        <v>62.61</v>
      </c>
      <c r="Y45">
        <v>0</v>
      </c>
      <c r="Z45">
        <v>0</v>
      </c>
      <c r="AA45">
        <v>18.013253164556964</v>
      </c>
      <c r="AB45">
        <v>5.5597629407351823</v>
      </c>
      <c r="AC45">
        <v>0</v>
      </c>
      <c r="AD45">
        <v>0</v>
      </c>
      <c r="AE45">
        <v>6.9571294473883425</v>
      </c>
      <c r="AF45">
        <v>5.9130375253549694</v>
      </c>
      <c r="AG45">
        <v>13.517400000000002</v>
      </c>
      <c r="AH45">
        <v>0</v>
      </c>
      <c r="AI45">
        <v>0</v>
      </c>
      <c r="AJ45">
        <v>0</v>
      </c>
      <c r="AK45">
        <v>10.875669030732864</v>
      </c>
      <c r="AL45">
        <v>39.995274526678138</v>
      </c>
      <c r="AM45">
        <v>6.9782490622655668</v>
      </c>
      <c r="AN45">
        <v>0</v>
      </c>
      <c r="AO45">
        <v>0</v>
      </c>
      <c r="AP45">
        <v>0</v>
      </c>
      <c r="AQ45">
        <v>16.116309523809523</v>
      </c>
      <c r="AR45">
        <v>15.847094202898543</v>
      </c>
      <c r="AS45">
        <v>10.219979185251265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981.20546103262575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489.89249218414761</v>
      </c>
      <c r="L46">
        <v>6.0297599235577497</v>
      </c>
      <c r="M46">
        <v>61.3</v>
      </c>
      <c r="N46">
        <v>50.14</v>
      </c>
      <c r="O46">
        <v>35.409999999999997</v>
      </c>
      <c r="P46">
        <v>26.53</v>
      </c>
      <c r="Q46">
        <v>8.4443958333333331</v>
      </c>
      <c r="R46">
        <v>17.895608439646711</v>
      </c>
      <c r="S46">
        <v>11.14</v>
      </c>
      <c r="T46">
        <v>0</v>
      </c>
      <c r="U46">
        <v>33.68</v>
      </c>
      <c r="V46">
        <v>8.7899999999999991</v>
      </c>
      <c r="W46">
        <v>19.350000000000001</v>
      </c>
      <c r="X46">
        <v>62.61</v>
      </c>
      <c r="Y46">
        <v>0</v>
      </c>
      <c r="Z46">
        <v>0</v>
      </c>
      <c r="AA46">
        <v>18.013253164556964</v>
      </c>
      <c r="AB46">
        <v>5.5597629407351823</v>
      </c>
      <c r="AC46">
        <v>0</v>
      </c>
      <c r="AD46">
        <v>0</v>
      </c>
      <c r="AE46">
        <v>6.9571294473883425</v>
      </c>
      <c r="AF46">
        <v>5.9130375253549694</v>
      </c>
      <c r="AG46">
        <v>13.517400000000002</v>
      </c>
      <c r="AH46">
        <v>0</v>
      </c>
      <c r="AI46">
        <v>0</v>
      </c>
      <c r="AJ46">
        <v>0</v>
      </c>
      <c r="AK46">
        <v>10.875669030732864</v>
      </c>
      <c r="AL46">
        <v>39.995274526678138</v>
      </c>
      <c r="AM46">
        <v>6.9782490622655668</v>
      </c>
      <c r="AN46">
        <v>0</v>
      </c>
      <c r="AO46">
        <v>0</v>
      </c>
      <c r="AP46">
        <v>0</v>
      </c>
      <c r="AQ46">
        <v>8.1032111111111096</v>
      </c>
      <c r="AR46">
        <v>15.847094202898543</v>
      </c>
      <c r="AS46">
        <v>10.219979185251265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973.19231657765829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451.80264668066337</v>
      </c>
      <c r="L47">
        <v>6.0297599235577497</v>
      </c>
      <c r="M47">
        <v>61.3</v>
      </c>
      <c r="N47">
        <v>50.14</v>
      </c>
      <c r="O47">
        <v>35.409999999999997</v>
      </c>
      <c r="P47">
        <v>26.53</v>
      </c>
      <c r="Q47">
        <v>7.5856101792943909</v>
      </c>
      <c r="R47">
        <v>15.89</v>
      </c>
      <c r="S47">
        <v>10.035608048993875</v>
      </c>
      <c r="T47">
        <v>0</v>
      </c>
      <c r="U47">
        <v>33.68</v>
      </c>
      <c r="V47">
        <v>8.7899999999999991</v>
      </c>
      <c r="W47">
        <v>19.350000000000001</v>
      </c>
      <c r="X47">
        <v>62.61</v>
      </c>
      <c r="Y47">
        <v>0</v>
      </c>
      <c r="Z47">
        <v>0</v>
      </c>
      <c r="AA47">
        <v>18.013253164556964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13.517400000000002</v>
      </c>
      <c r="AH47">
        <v>0</v>
      </c>
      <c r="AI47">
        <v>0</v>
      </c>
      <c r="AJ47">
        <v>0</v>
      </c>
      <c r="AK47">
        <v>10.875669030732864</v>
      </c>
      <c r="AL47">
        <v>39.995274526678138</v>
      </c>
      <c r="AM47">
        <v>6.9782490622655668</v>
      </c>
      <c r="AN47">
        <v>0</v>
      </c>
      <c r="AO47">
        <v>0</v>
      </c>
      <c r="AP47">
        <v>0</v>
      </c>
      <c r="AQ47">
        <v>0</v>
      </c>
      <c r="AR47">
        <v>15.847094202898543</v>
      </c>
      <c r="AS47">
        <v>9.0912578055307769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909.38486015052706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422.97277698087441</v>
      </c>
      <c r="L48">
        <v>6.0297599235577497</v>
      </c>
      <c r="M48">
        <v>61.3</v>
      </c>
      <c r="N48">
        <v>50.14</v>
      </c>
      <c r="O48">
        <v>35.409999999999997</v>
      </c>
      <c r="P48">
        <v>26.53</v>
      </c>
      <c r="Q48">
        <v>8.4443958333333331</v>
      </c>
      <c r="R48">
        <v>17.895608439646711</v>
      </c>
      <c r="S48">
        <v>11.14</v>
      </c>
      <c r="T48">
        <v>0</v>
      </c>
      <c r="U48">
        <v>33.68</v>
      </c>
      <c r="V48">
        <v>8.7899999999999991</v>
      </c>
      <c r="W48">
        <v>19.350000000000001</v>
      </c>
      <c r="X48">
        <v>62.61</v>
      </c>
      <c r="Y48">
        <v>0</v>
      </c>
      <c r="Z48">
        <v>0</v>
      </c>
      <c r="AA48">
        <v>18.013253164556964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13.517400000000002</v>
      </c>
      <c r="AH48">
        <v>0</v>
      </c>
      <c r="AI48">
        <v>0</v>
      </c>
      <c r="AJ48">
        <v>0</v>
      </c>
      <c r="AK48">
        <v>10.875669030732864</v>
      </c>
      <c r="AL48">
        <v>39.995274526678138</v>
      </c>
      <c r="AM48">
        <v>6.9782490622655668</v>
      </c>
      <c r="AN48">
        <v>0</v>
      </c>
      <c r="AO48">
        <v>0</v>
      </c>
      <c r="AP48">
        <v>0</v>
      </c>
      <c r="AQ48">
        <v>0</v>
      </c>
      <c r="AR48">
        <v>15.847094202898543</v>
      </c>
      <c r="AS48">
        <v>9.0912578055307769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884.52377649543007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384.52000000000004</v>
      </c>
      <c r="L49">
        <v>6.0297599235577497</v>
      </c>
      <c r="M49">
        <v>61.3</v>
      </c>
      <c r="N49">
        <v>50.14</v>
      </c>
      <c r="O49">
        <v>35.409999999999997</v>
      </c>
      <c r="P49">
        <v>26.53</v>
      </c>
      <c r="Q49">
        <v>8.4443958333333331</v>
      </c>
      <c r="R49">
        <v>17.895608439646711</v>
      </c>
      <c r="S49">
        <v>11.14</v>
      </c>
      <c r="T49">
        <v>0</v>
      </c>
      <c r="U49">
        <v>33.68</v>
      </c>
      <c r="V49">
        <v>8.7899999999999991</v>
      </c>
      <c r="W49">
        <v>19.350000000000001</v>
      </c>
      <c r="X49">
        <v>62.61</v>
      </c>
      <c r="Y49">
        <v>0</v>
      </c>
      <c r="Z49">
        <v>0</v>
      </c>
      <c r="AA49">
        <v>18.013253164556964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13.517400000000002</v>
      </c>
      <c r="AH49">
        <v>0</v>
      </c>
      <c r="AI49">
        <v>0</v>
      </c>
      <c r="AJ49">
        <v>0</v>
      </c>
      <c r="AK49">
        <v>10.875669030732864</v>
      </c>
      <c r="AL49">
        <v>39.995274526678138</v>
      </c>
      <c r="AM49">
        <v>6.9782490622655668</v>
      </c>
      <c r="AN49">
        <v>0</v>
      </c>
      <c r="AO49">
        <v>0</v>
      </c>
      <c r="AP49">
        <v>2.8679760000000005</v>
      </c>
      <c r="AQ49">
        <v>0</v>
      </c>
      <c r="AR49">
        <v>15.847094202898543</v>
      </c>
      <c r="AS49">
        <v>9.0912578055307769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848.93897551455564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350</v>
      </c>
      <c r="L50">
        <v>6.0297599235577497</v>
      </c>
      <c r="M50">
        <v>61.3</v>
      </c>
      <c r="N50">
        <v>50.14</v>
      </c>
      <c r="O50">
        <v>35.409999999999997</v>
      </c>
      <c r="P50">
        <v>26.53</v>
      </c>
      <c r="Q50">
        <v>8.4400000000000013</v>
      </c>
      <c r="R50">
        <v>17.899809388335708</v>
      </c>
      <c r="S50">
        <v>11.14</v>
      </c>
      <c r="T50">
        <v>0</v>
      </c>
      <c r="U50">
        <v>33.68</v>
      </c>
      <c r="V50">
        <v>7.9356084070796458</v>
      </c>
      <c r="W50">
        <v>19.350000000000001</v>
      </c>
      <c r="X50">
        <v>62.61</v>
      </c>
      <c r="Y50">
        <v>0</v>
      </c>
      <c r="Z50">
        <v>0</v>
      </c>
      <c r="AA50">
        <v>18.013253164556964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13.517400000000002</v>
      </c>
      <c r="AH50">
        <v>0</v>
      </c>
      <c r="AI50">
        <v>0</v>
      </c>
      <c r="AJ50">
        <v>0</v>
      </c>
      <c r="AK50">
        <v>10.875669030732864</v>
      </c>
      <c r="AL50">
        <v>39.995274526678138</v>
      </c>
      <c r="AM50">
        <v>6.9782490622655668</v>
      </c>
      <c r="AN50">
        <v>0</v>
      </c>
      <c r="AO50">
        <v>0</v>
      </c>
      <c r="AP50">
        <v>2.8679760000000005</v>
      </c>
      <c r="AQ50">
        <v>0</v>
      </c>
      <c r="AR50">
        <v>15.847094202898543</v>
      </c>
      <c r="AS50">
        <v>9.0912578055307769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813.56438903699097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273.23</v>
      </c>
      <c r="L51">
        <v>2.94</v>
      </c>
      <c r="M51">
        <v>61.3</v>
      </c>
      <c r="N51">
        <v>50.14</v>
      </c>
      <c r="O51">
        <v>35.409999999999997</v>
      </c>
      <c r="P51">
        <v>26.53</v>
      </c>
      <c r="Q51">
        <v>6.76</v>
      </c>
      <c r="R51">
        <v>14.340000000000003</v>
      </c>
      <c r="S51">
        <v>8.9259186471663607</v>
      </c>
      <c r="T51">
        <v>0</v>
      </c>
      <c r="U51">
        <v>33.68</v>
      </c>
      <c r="V51">
        <v>8.3543924250394532</v>
      </c>
      <c r="W51">
        <v>19.350000000000001</v>
      </c>
      <c r="X51">
        <v>62.61</v>
      </c>
      <c r="Y51">
        <v>0</v>
      </c>
      <c r="Z51">
        <v>0</v>
      </c>
      <c r="AA51">
        <v>18.013253164556964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13.517400000000002</v>
      </c>
      <c r="AH51">
        <v>0</v>
      </c>
      <c r="AI51">
        <v>0</v>
      </c>
      <c r="AJ51">
        <v>0</v>
      </c>
      <c r="AK51">
        <v>10.875669030732864</v>
      </c>
      <c r="AL51">
        <v>39.995274526678138</v>
      </c>
      <c r="AM51">
        <v>6.9782490622655668</v>
      </c>
      <c r="AN51">
        <v>0</v>
      </c>
      <c r="AO51">
        <v>0</v>
      </c>
      <c r="AP51">
        <v>2.4331680000000002</v>
      </c>
      <c r="AQ51">
        <v>0</v>
      </c>
      <c r="AR51">
        <v>15.847094202898543</v>
      </c>
      <c r="AS51">
        <v>13.628102884329468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730.77155946902246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192.25324336671937</v>
      </c>
      <c r="L52">
        <v>2.94</v>
      </c>
      <c r="M52">
        <v>61.3</v>
      </c>
      <c r="N52">
        <v>50.14</v>
      </c>
      <c r="O52">
        <v>35.409999999999997</v>
      </c>
      <c r="P52">
        <v>26.53</v>
      </c>
      <c r="Q52">
        <v>6.76</v>
      </c>
      <c r="R52">
        <v>14.340000000000003</v>
      </c>
      <c r="S52">
        <v>8.9259186471663607</v>
      </c>
      <c r="T52">
        <v>0</v>
      </c>
      <c r="U52">
        <v>33.68</v>
      </c>
      <c r="V52">
        <v>8.7899999999999991</v>
      </c>
      <c r="W52">
        <v>19.350000000000001</v>
      </c>
      <c r="X52">
        <v>62.61</v>
      </c>
      <c r="Y52">
        <v>0</v>
      </c>
      <c r="Z52">
        <v>0</v>
      </c>
      <c r="AA52">
        <v>18.013253164556964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13.517400000000002</v>
      </c>
      <c r="AH52">
        <v>0</v>
      </c>
      <c r="AI52">
        <v>0</v>
      </c>
      <c r="AJ52">
        <v>0</v>
      </c>
      <c r="AK52">
        <v>10.875669030732864</v>
      </c>
      <c r="AL52">
        <v>39.995274526678138</v>
      </c>
      <c r="AM52">
        <v>6.9782490622655668</v>
      </c>
      <c r="AN52">
        <v>0</v>
      </c>
      <c r="AO52">
        <v>0</v>
      </c>
      <c r="AP52">
        <v>2.4331680000000002</v>
      </c>
      <c r="AQ52">
        <v>0</v>
      </c>
      <c r="AR52">
        <v>15.847094202898543</v>
      </c>
      <c r="AS52">
        <v>13.628102884329468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650.23041041070235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173.03</v>
      </c>
      <c r="L53">
        <v>2.94</v>
      </c>
      <c r="M53">
        <v>61.3</v>
      </c>
      <c r="N53">
        <v>50.14</v>
      </c>
      <c r="O53">
        <v>35.409999999999997</v>
      </c>
      <c r="P53">
        <v>26.53</v>
      </c>
      <c r="Q53">
        <v>6.76</v>
      </c>
      <c r="R53">
        <v>14.340000000000003</v>
      </c>
      <c r="S53">
        <v>8.9259186471663607</v>
      </c>
      <c r="T53">
        <v>0</v>
      </c>
      <c r="U53">
        <v>33.68</v>
      </c>
      <c r="V53">
        <v>8.7899999999999991</v>
      </c>
      <c r="W53">
        <v>19.350000000000001</v>
      </c>
      <c r="X53">
        <v>62.61</v>
      </c>
      <c r="Y53">
        <v>0</v>
      </c>
      <c r="Z53">
        <v>0</v>
      </c>
      <c r="AA53">
        <v>18.013253164556964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13.517400000000002</v>
      </c>
      <c r="AH53">
        <v>0</v>
      </c>
      <c r="AI53">
        <v>0</v>
      </c>
      <c r="AJ53">
        <v>0</v>
      </c>
      <c r="AK53">
        <v>10.875669030732864</v>
      </c>
      <c r="AL53">
        <v>39.995274526678138</v>
      </c>
      <c r="AM53">
        <v>6.9782490622655668</v>
      </c>
      <c r="AN53">
        <v>0</v>
      </c>
      <c r="AO53">
        <v>0</v>
      </c>
      <c r="AP53">
        <v>2.4331680000000002</v>
      </c>
      <c r="AQ53">
        <v>0</v>
      </c>
      <c r="AR53">
        <v>13.984797101449269</v>
      </c>
      <c r="AS53">
        <v>10.219979185251265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625.73674624345551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173.03</v>
      </c>
      <c r="L54">
        <v>2.94</v>
      </c>
      <c r="M54">
        <v>61.3</v>
      </c>
      <c r="N54">
        <v>50.14</v>
      </c>
      <c r="O54">
        <v>35.409999999999997</v>
      </c>
      <c r="P54">
        <v>26.53</v>
      </c>
      <c r="Q54">
        <v>6.76</v>
      </c>
      <c r="R54">
        <v>14.340000000000003</v>
      </c>
      <c r="S54">
        <v>8.9259186471663607</v>
      </c>
      <c r="T54">
        <v>0</v>
      </c>
      <c r="U54">
        <v>33.68</v>
      </c>
      <c r="V54">
        <v>8.7899999999999991</v>
      </c>
      <c r="W54">
        <v>19.350000000000001</v>
      </c>
      <c r="X54">
        <v>62.61</v>
      </c>
      <c r="Y54">
        <v>0</v>
      </c>
      <c r="Z54">
        <v>0</v>
      </c>
      <c r="AA54">
        <v>18.013253164556964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13.517400000000002</v>
      </c>
      <c r="AH54">
        <v>0</v>
      </c>
      <c r="AI54">
        <v>0</v>
      </c>
      <c r="AJ54">
        <v>0</v>
      </c>
      <c r="AK54">
        <v>10.875669030732864</v>
      </c>
      <c r="AL54">
        <v>39.995274526678138</v>
      </c>
      <c r="AM54">
        <v>6.9782490622655668</v>
      </c>
      <c r="AN54">
        <v>0</v>
      </c>
      <c r="AO54">
        <v>0</v>
      </c>
      <c r="AP54">
        <v>2.4331680000000002</v>
      </c>
      <c r="AQ54">
        <v>0</v>
      </c>
      <c r="AR54">
        <v>13.984797101449269</v>
      </c>
      <c r="AS54">
        <v>10.219979185251265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625.73674624345551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173.03</v>
      </c>
      <c r="L55">
        <v>2.94</v>
      </c>
      <c r="M55">
        <v>61.3</v>
      </c>
      <c r="N55">
        <v>50.14</v>
      </c>
      <c r="O55">
        <v>35.409999999999997</v>
      </c>
      <c r="P55">
        <v>26.53</v>
      </c>
      <c r="Q55">
        <v>5.55</v>
      </c>
      <c r="R55">
        <v>12.145608962775569</v>
      </c>
      <c r="S55">
        <v>7.62</v>
      </c>
      <c r="T55">
        <v>0</v>
      </c>
      <c r="U55">
        <v>33.68</v>
      </c>
      <c r="V55">
        <v>8.7899999999999991</v>
      </c>
      <c r="W55">
        <v>19.350000000000001</v>
      </c>
      <c r="X55">
        <v>64.62</v>
      </c>
      <c r="Y55">
        <v>0</v>
      </c>
      <c r="Z55">
        <v>0</v>
      </c>
      <c r="AA55">
        <v>18.013253164556964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13.517400000000002</v>
      </c>
      <c r="AH55">
        <v>0</v>
      </c>
      <c r="AI55">
        <v>0</v>
      </c>
      <c r="AJ55">
        <v>0</v>
      </c>
      <c r="AK55">
        <v>10.875669030732864</v>
      </c>
      <c r="AL55">
        <v>39.995274526678138</v>
      </c>
      <c r="AM55">
        <v>6.9782490622655668</v>
      </c>
      <c r="AN55">
        <v>0</v>
      </c>
      <c r="AO55">
        <v>0</v>
      </c>
      <c r="AP55">
        <v>0</v>
      </c>
      <c r="AQ55">
        <v>0</v>
      </c>
      <c r="AR55">
        <v>13.984797101449269</v>
      </c>
      <c r="AS55">
        <v>10.219979185251265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620.60326855906465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173.03</v>
      </c>
      <c r="L56">
        <v>2.94</v>
      </c>
      <c r="M56">
        <v>61.3</v>
      </c>
      <c r="N56">
        <v>50.14</v>
      </c>
      <c r="O56">
        <v>35.409999999999997</v>
      </c>
      <c r="P56">
        <v>26.53</v>
      </c>
      <c r="Q56">
        <v>5.55</v>
      </c>
      <c r="R56">
        <v>12.145608962775569</v>
      </c>
      <c r="S56">
        <v>7.62</v>
      </c>
      <c r="T56">
        <v>0</v>
      </c>
      <c r="U56">
        <v>33.68</v>
      </c>
      <c r="V56">
        <v>8.7899999999999991</v>
      </c>
      <c r="W56">
        <v>19.350000000000001</v>
      </c>
      <c r="X56">
        <v>62.610000000000007</v>
      </c>
      <c r="Y56">
        <v>0</v>
      </c>
      <c r="Z56">
        <v>0</v>
      </c>
      <c r="AA56">
        <v>18.013253164556964</v>
      </c>
      <c r="AB56">
        <v>5.067903975993997</v>
      </c>
      <c r="AC56">
        <v>0</v>
      </c>
      <c r="AD56">
        <v>0</v>
      </c>
      <c r="AE56">
        <v>0</v>
      </c>
      <c r="AF56">
        <v>5.9130375253549694</v>
      </c>
      <c r="AG56">
        <v>13.517400000000002</v>
      </c>
      <c r="AH56">
        <v>0</v>
      </c>
      <c r="AI56">
        <v>0</v>
      </c>
      <c r="AJ56">
        <v>0</v>
      </c>
      <c r="AK56">
        <v>10.875669030732864</v>
      </c>
      <c r="AL56">
        <v>39.995274526678138</v>
      </c>
      <c r="AM56">
        <v>6.9782490622655668</v>
      </c>
      <c r="AN56">
        <v>0</v>
      </c>
      <c r="AO56">
        <v>0</v>
      </c>
      <c r="AP56">
        <v>0</v>
      </c>
      <c r="AQ56">
        <v>0</v>
      </c>
      <c r="AR56">
        <v>13.984797101449269</v>
      </c>
      <c r="AS56">
        <v>10.219979185251265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623.66117253505865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173.03</v>
      </c>
      <c r="L57">
        <v>2.94</v>
      </c>
      <c r="M57">
        <v>61.3</v>
      </c>
      <c r="N57">
        <v>50.14</v>
      </c>
      <c r="O57">
        <v>35.409999999999997</v>
      </c>
      <c r="P57">
        <v>26.53</v>
      </c>
      <c r="Q57">
        <v>5.55</v>
      </c>
      <c r="R57">
        <v>12.145608962775569</v>
      </c>
      <c r="S57">
        <v>7.62</v>
      </c>
      <c r="T57">
        <v>0</v>
      </c>
      <c r="U57">
        <v>33.68</v>
      </c>
      <c r="V57">
        <v>8.7899999999999991</v>
      </c>
      <c r="W57">
        <v>19.350000000000001</v>
      </c>
      <c r="X57">
        <v>62.610000000000007</v>
      </c>
      <c r="Y57">
        <v>0</v>
      </c>
      <c r="Z57">
        <v>0</v>
      </c>
      <c r="AA57">
        <v>18.013253164556964</v>
      </c>
      <c r="AB57">
        <v>5.067903975993997</v>
      </c>
      <c r="AC57">
        <v>0</v>
      </c>
      <c r="AD57">
        <v>3.8606797880393646</v>
      </c>
      <c r="AE57">
        <v>0</v>
      </c>
      <c r="AF57">
        <v>5.9130375253549694</v>
      </c>
      <c r="AG57">
        <v>13.517400000000002</v>
      </c>
      <c r="AH57">
        <v>0</v>
      </c>
      <c r="AI57">
        <v>0</v>
      </c>
      <c r="AJ57">
        <v>0</v>
      </c>
      <c r="AK57">
        <v>10.875669030732864</v>
      </c>
      <c r="AL57">
        <v>39.995274526678138</v>
      </c>
      <c r="AM57">
        <v>6.9782490622655668</v>
      </c>
      <c r="AN57">
        <v>0</v>
      </c>
      <c r="AO57">
        <v>0</v>
      </c>
      <c r="AP57">
        <v>0</v>
      </c>
      <c r="AQ57">
        <v>0</v>
      </c>
      <c r="AR57">
        <v>13.984797101449269</v>
      </c>
      <c r="AS57">
        <v>10.219979185251265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627.52185232309807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173.03</v>
      </c>
      <c r="L58">
        <v>2.94</v>
      </c>
      <c r="M58">
        <v>61.3</v>
      </c>
      <c r="N58">
        <v>50.14</v>
      </c>
      <c r="O58">
        <v>35.409999999999997</v>
      </c>
      <c r="P58">
        <v>26.53</v>
      </c>
      <c r="Q58">
        <v>5.55</v>
      </c>
      <c r="R58">
        <v>12.145608962775569</v>
      </c>
      <c r="S58">
        <v>7.62</v>
      </c>
      <c r="T58">
        <v>0</v>
      </c>
      <c r="U58">
        <v>33.68</v>
      </c>
      <c r="V58">
        <v>8.7899999999999991</v>
      </c>
      <c r="W58">
        <v>19.350000000000001</v>
      </c>
      <c r="X58">
        <v>62.610000000000007</v>
      </c>
      <c r="Y58">
        <v>0</v>
      </c>
      <c r="Z58">
        <v>0</v>
      </c>
      <c r="AA58">
        <v>18.013253164556964</v>
      </c>
      <c r="AB58">
        <v>5.067903975993997</v>
      </c>
      <c r="AC58">
        <v>0</v>
      </c>
      <c r="AD58">
        <v>3.8606797880393646</v>
      </c>
      <c r="AE58">
        <v>0</v>
      </c>
      <c r="AF58">
        <v>5.9130375253549694</v>
      </c>
      <c r="AG58">
        <v>13.517400000000002</v>
      </c>
      <c r="AH58">
        <v>0</v>
      </c>
      <c r="AI58">
        <v>0</v>
      </c>
      <c r="AJ58">
        <v>0</v>
      </c>
      <c r="AK58">
        <v>10.875669030732864</v>
      </c>
      <c r="AL58">
        <v>39.995274526678138</v>
      </c>
      <c r="AM58">
        <v>6.9782490622655668</v>
      </c>
      <c r="AN58">
        <v>0</v>
      </c>
      <c r="AO58">
        <v>0</v>
      </c>
      <c r="AP58">
        <v>0</v>
      </c>
      <c r="AQ58">
        <v>0</v>
      </c>
      <c r="AR58">
        <v>13.984797101449269</v>
      </c>
      <c r="AS58">
        <v>10.219979185251265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627.52185232309807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173.03</v>
      </c>
      <c r="L59">
        <v>2.9000000000000004</v>
      </c>
      <c r="M59">
        <v>61.3</v>
      </c>
      <c r="N59">
        <v>50.14</v>
      </c>
      <c r="O59">
        <v>35.409999999999997</v>
      </c>
      <c r="P59">
        <v>26.53</v>
      </c>
      <c r="Q59">
        <v>5.55</v>
      </c>
      <c r="R59">
        <v>12.145608962775569</v>
      </c>
      <c r="S59">
        <v>7.62</v>
      </c>
      <c r="T59">
        <v>0</v>
      </c>
      <c r="U59">
        <v>34.840000000000003</v>
      </c>
      <c r="V59">
        <v>8.7899999999999991</v>
      </c>
      <c r="W59">
        <v>19.350000000000001</v>
      </c>
      <c r="X59">
        <v>61.85</v>
      </c>
      <c r="Y59">
        <v>0</v>
      </c>
      <c r="Z59">
        <v>0</v>
      </c>
      <c r="AA59">
        <v>18.013253164556964</v>
      </c>
      <c r="AB59">
        <v>5.067903975993997</v>
      </c>
      <c r="AC59">
        <v>4.0891181089995285</v>
      </c>
      <c r="AD59">
        <v>3.8606797880393646</v>
      </c>
      <c r="AE59">
        <v>0</v>
      </c>
      <c r="AF59">
        <v>5.9130375253549694</v>
      </c>
      <c r="AG59">
        <v>13.517400000000002</v>
      </c>
      <c r="AH59">
        <v>0</v>
      </c>
      <c r="AI59">
        <v>0</v>
      </c>
      <c r="AJ59">
        <v>0</v>
      </c>
      <c r="AK59">
        <v>10.875669030732864</v>
      </c>
      <c r="AL59">
        <v>39.995274526678138</v>
      </c>
      <c r="AM59">
        <v>6.9782490622655668</v>
      </c>
      <c r="AN59">
        <v>0</v>
      </c>
      <c r="AO59">
        <v>0</v>
      </c>
      <c r="AP59">
        <v>0</v>
      </c>
      <c r="AQ59">
        <v>8.2695730158730161</v>
      </c>
      <c r="AR59">
        <v>13.984797101449269</v>
      </c>
      <c r="AS59">
        <v>10.219979185251265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640.24054344797059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173.03</v>
      </c>
      <c r="L60">
        <v>2.9000000000000004</v>
      </c>
      <c r="M60">
        <v>61.3</v>
      </c>
      <c r="N60">
        <v>50.14</v>
      </c>
      <c r="O60">
        <v>35.409999999999997</v>
      </c>
      <c r="P60">
        <v>26.53</v>
      </c>
      <c r="Q60">
        <v>4.5399999999999991</v>
      </c>
      <c r="R60">
        <v>9.9999999999999982</v>
      </c>
      <c r="S60">
        <v>6</v>
      </c>
      <c r="T60">
        <v>0</v>
      </c>
      <c r="U60">
        <v>36.448516724993894</v>
      </c>
      <c r="V60">
        <v>8.7899999999999991</v>
      </c>
      <c r="W60">
        <v>19.350000000000001</v>
      </c>
      <c r="X60">
        <v>62.61</v>
      </c>
      <c r="Y60">
        <v>0</v>
      </c>
      <c r="Z60">
        <v>0</v>
      </c>
      <c r="AA60">
        <v>18.013253164556964</v>
      </c>
      <c r="AB60">
        <v>5.067903975993997</v>
      </c>
      <c r="AC60">
        <v>8.1694518611591018</v>
      </c>
      <c r="AD60">
        <v>3.8606797880393646</v>
      </c>
      <c r="AE60">
        <v>0</v>
      </c>
      <c r="AF60">
        <v>5.9130375253549694</v>
      </c>
      <c r="AG60">
        <v>13.517400000000002</v>
      </c>
      <c r="AH60">
        <v>0</v>
      </c>
      <c r="AI60">
        <v>0</v>
      </c>
      <c r="AJ60">
        <v>0</v>
      </c>
      <c r="AK60">
        <v>10.875669030732864</v>
      </c>
      <c r="AL60">
        <v>39.995274526678138</v>
      </c>
      <c r="AM60">
        <v>6.9782490622655668</v>
      </c>
      <c r="AN60">
        <v>0</v>
      </c>
      <c r="AO60">
        <v>0</v>
      </c>
      <c r="AP60">
        <v>0</v>
      </c>
      <c r="AQ60">
        <v>8.2695730158730161</v>
      </c>
      <c r="AR60">
        <v>13.984797101449269</v>
      </c>
      <c r="AS60">
        <v>10.219979185251265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641.91378496234859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173.03</v>
      </c>
      <c r="L61">
        <v>2.9000000000000004</v>
      </c>
      <c r="M61">
        <v>61.3</v>
      </c>
      <c r="N61">
        <v>50.14</v>
      </c>
      <c r="O61">
        <v>35.409999999999997</v>
      </c>
      <c r="P61">
        <v>26.53</v>
      </c>
      <c r="Q61">
        <v>4.5399999999999991</v>
      </c>
      <c r="R61">
        <v>9.9999999999999982</v>
      </c>
      <c r="S61">
        <v>6</v>
      </c>
      <c r="T61">
        <v>0</v>
      </c>
      <c r="U61">
        <v>38.049999999999997</v>
      </c>
      <c r="V61">
        <v>8.7899999999999991</v>
      </c>
      <c r="W61">
        <v>19.350000000000001</v>
      </c>
      <c r="X61">
        <v>62.61</v>
      </c>
      <c r="Y61">
        <v>0</v>
      </c>
      <c r="Z61">
        <v>0</v>
      </c>
      <c r="AA61">
        <v>18.013253164556964</v>
      </c>
      <c r="AB61">
        <v>5.067903975993997</v>
      </c>
      <c r="AC61">
        <v>8.1694518611591018</v>
      </c>
      <c r="AD61">
        <v>3.8606797880393646</v>
      </c>
      <c r="AE61">
        <v>0</v>
      </c>
      <c r="AF61">
        <v>5.9130375253549694</v>
      </c>
      <c r="AG61">
        <v>13.517400000000002</v>
      </c>
      <c r="AH61">
        <v>0</v>
      </c>
      <c r="AI61">
        <v>0</v>
      </c>
      <c r="AJ61">
        <v>0</v>
      </c>
      <c r="AK61">
        <v>10.875669030732864</v>
      </c>
      <c r="AL61">
        <v>39.995274526678138</v>
      </c>
      <c r="AM61">
        <v>6.9782490622655668</v>
      </c>
      <c r="AN61">
        <v>0</v>
      </c>
      <c r="AO61">
        <v>0</v>
      </c>
      <c r="AP61">
        <v>0</v>
      </c>
      <c r="AQ61">
        <v>16.546077777777779</v>
      </c>
      <c r="AR61">
        <v>13.984797101449269</v>
      </c>
      <c r="AS61">
        <v>10.219979185251265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651.79177299925948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240.32277463772476</v>
      </c>
      <c r="L62">
        <v>2.9000000000000004</v>
      </c>
      <c r="M62">
        <v>61.3</v>
      </c>
      <c r="N62">
        <v>50.14</v>
      </c>
      <c r="O62">
        <v>35.409999999999997</v>
      </c>
      <c r="P62">
        <v>26.53</v>
      </c>
      <c r="Q62">
        <v>4.5399999999999991</v>
      </c>
      <c r="R62">
        <v>9.9999999999999982</v>
      </c>
      <c r="S62">
        <v>6</v>
      </c>
      <c r="T62">
        <v>0</v>
      </c>
      <c r="U62">
        <v>39.658516662303171</v>
      </c>
      <c r="V62">
        <v>8.7899999999999991</v>
      </c>
      <c r="W62">
        <v>19.350000000000001</v>
      </c>
      <c r="X62">
        <v>62.61</v>
      </c>
      <c r="Y62">
        <v>0</v>
      </c>
      <c r="Z62">
        <v>0</v>
      </c>
      <c r="AA62">
        <v>18.013253164556964</v>
      </c>
      <c r="AB62">
        <v>5.067903975993997</v>
      </c>
      <c r="AC62">
        <v>8.1694518611591018</v>
      </c>
      <c r="AD62">
        <v>3.8606797880393646</v>
      </c>
      <c r="AE62">
        <v>0</v>
      </c>
      <c r="AF62">
        <v>5.9130375253549694</v>
      </c>
      <c r="AG62">
        <v>13.517400000000002</v>
      </c>
      <c r="AH62">
        <v>0</v>
      </c>
      <c r="AI62">
        <v>0</v>
      </c>
      <c r="AJ62">
        <v>0</v>
      </c>
      <c r="AK62">
        <v>10.875669030732864</v>
      </c>
      <c r="AL62">
        <v>39.995274526678138</v>
      </c>
      <c r="AM62">
        <v>6.9782490622655668</v>
      </c>
      <c r="AN62">
        <v>0</v>
      </c>
      <c r="AO62">
        <v>0</v>
      </c>
      <c r="AP62">
        <v>0</v>
      </c>
      <c r="AQ62">
        <v>16.546077777777779</v>
      </c>
      <c r="AR62">
        <v>13.984797101449269</v>
      </c>
      <c r="AS62">
        <v>10.219979185251265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720.69306429928736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269.15999999999997</v>
      </c>
      <c r="L63">
        <v>2.9000000000000004</v>
      </c>
      <c r="M63">
        <v>61.3</v>
      </c>
      <c r="N63">
        <v>50.14</v>
      </c>
      <c r="O63">
        <v>35.409999999999997</v>
      </c>
      <c r="P63">
        <v>26.53</v>
      </c>
      <c r="Q63">
        <v>4.5399999999999991</v>
      </c>
      <c r="R63">
        <v>9.9999999999999982</v>
      </c>
      <c r="S63">
        <v>6</v>
      </c>
      <c r="T63">
        <v>0</v>
      </c>
      <c r="U63">
        <v>41.251482959447799</v>
      </c>
      <c r="V63">
        <v>8.7899999999999991</v>
      </c>
      <c r="W63">
        <v>19.350000000000001</v>
      </c>
      <c r="X63">
        <v>62.61</v>
      </c>
      <c r="Y63">
        <v>0</v>
      </c>
      <c r="Z63">
        <v>0</v>
      </c>
      <c r="AA63">
        <v>18.013253164556964</v>
      </c>
      <c r="AB63">
        <v>11.119525881470365</v>
      </c>
      <c r="AC63">
        <v>8.1694518611591018</v>
      </c>
      <c r="AD63">
        <v>3.8606797880393646</v>
      </c>
      <c r="AE63">
        <v>0</v>
      </c>
      <c r="AF63">
        <v>5.9130375253549694</v>
      </c>
      <c r="AG63">
        <v>13.517400000000002</v>
      </c>
      <c r="AH63">
        <v>0</v>
      </c>
      <c r="AI63">
        <v>0</v>
      </c>
      <c r="AJ63">
        <v>0</v>
      </c>
      <c r="AK63">
        <v>10.875669030732864</v>
      </c>
      <c r="AL63">
        <v>39.995274526678138</v>
      </c>
      <c r="AM63">
        <v>6.9782490622655668</v>
      </c>
      <c r="AN63">
        <v>0</v>
      </c>
      <c r="AO63">
        <v>0</v>
      </c>
      <c r="AP63">
        <v>0</v>
      </c>
      <c r="AQ63">
        <v>16.546077777777779</v>
      </c>
      <c r="AR63">
        <v>12.122499999999995</v>
      </c>
      <c r="AS63">
        <v>11.357484388938449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756.45008596642151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269.15999999999997</v>
      </c>
      <c r="L64">
        <v>2.9000000000000004</v>
      </c>
      <c r="M64">
        <v>61.3</v>
      </c>
      <c r="N64">
        <v>50.14</v>
      </c>
      <c r="O64">
        <v>35.409999999999997</v>
      </c>
      <c r="P64">
        <v>26.53</v>
      </c>
      <c r="Q64">
        <v>4.5399999999999991</v>
      </c>
      <c r="R64">
        <v>9.9999999999999982</v>
      </c>
      <c r="S64">
        <v>6</v>
      </c>
      <c r="T64">
        <v>0</v>
      </c>
      <c r="U64">
        <v>42.861483147622671</v>
      </c>
      <c r="V64">
        <v>8.7899999999999991</v>
      </c>
      <c r="W64">
        <v>19.350000000000001</v>
      </c>
      <c r="X64">
        <v>62.61</v>
      </c>
      <c r="Y64">
        <v>0</v>
      </c>
      <c r="Z64">
        <v>0</v>
      </c>
      <c r="AA64">
        <v>18.013253164556964</v>
      </c>
      <c r="AB64">
        <v>16.679288822205546</v>
      </c>
      <c r="AC64">
        <v>8.1694518611591018</v>
      </c>
      <c r="AD64">
        <v>3.8606797880393646</v>
      </c>
      <c r="AE64">
        <v>0</v>
      </c>
      <c r="AF64">
        <v>5.9130375253549694</v>
      </c>
      <c r="AG64">
        <v>13.517400000000002</v>
      </c>
      <c r="AH64">
        <v>0</v>
      </c>
      <c r="AI64">
        <v>0</v>
      </c>
      <c r="AJ64">
        <v>0</v>
      </c>
      <c r="AK64">
        <v>10.875669030732864</v>
      </c>
      <c r="AL64">
        <v>39.995274526678138</v>
      </c>
      <c r="AM64">
        <v>6.9782490622655668</v>
      </c>
      <c r="AN64">
        <v>0</v>
      </c>
      <c r="AO64">
        <v>0</v>
      </c>
      <c r="AP64">
        <v>0</v>
      </c>
      <c r="AQ64">
        <v>16.546077777777779</v>
      </c>
      <c r="AR64">
        <v>12.122499999999995</v>
      </c>
      <c r="AS64">
        <v>11.357484388938449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763.61984909533146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269.15999999999997</v>
      </c>
      <c r="L65">
        <v>2.9000000000000004</v>
      </c>
      <c r="M65">
        <v>61.3</v>
      </c>
      <c r="N65">
        <v>50.14</v>
      </c>
      <c r="O65">
        <v>35.409999999999997</v>
      </c>
      <c r="P65">
        <v>26.53</v>
      </c>
      <c r="Q65">
        <v>4</v>
      </c>
      <c r="R65">
        <v>9.69</v>
      </c>
      <c r="S65">
        <v>5.82</v>
      </c>
      <c r="T65">
        <v>0</v>
      </c>
      <c r="U65">
        <v>44.468516727260607</v>
      </c>
      <c r="V65">
        <v>8.7899999999999991</v>
      </c>
      <c r="W65">
        <v>19.350000000000001</v>
      </c>
      <c r="X65">
        <v>62.61</v>
      </c>
      <c r="Y65">
        <v>0</v>
      </c>
      <c r="Z65">
        <v>0</v>
      </c>
      <c r="AA65">
        <v>18.013253164556964</v>
      </c>
      <c r="AB65">
        <v>16.679288822205546</v>
      </c>
      <c r="AC65">
        <v>8.1694518611591018</v>
      </c>
      <c r="AD65">
        <v>3.8606797880393646</v>
      </c>
      <c r="AE65">
        <v>0</v>
      </c>
      <c r="AF65">
        <v>5.9130375253549694</v>
      </c>
      <c r="AG65">
        <v>13.517400000000002</v>
      </c>
      <c r="AH65">
        <v>0</v>
      </c>
      <c r="AI65">
        <v>0</v>
      </c>
      <c r="AJ65">
        <v>0</v>
      </c>
      <c r="AK65">
        <v>10.875669030732864</v>
      </c>
      <c r="AL65">
        <v>39.995274526678138</v>
      </c>
      <c r="AM65">
        <v>6.9782490622655668</v>
      </c>
      <c r="AN65">
        <v>0</v>
      </c>
      <c r="AO65">
        <v>0</v>
      </c>
      <c r="AP65">
        <v>0</v>
      </c>
      <c r="AQ65">
        <v>16.546077777777779</v>
      </c>
      <c r="AR65">
        <v>12.122499999999995</v>
      </c>
      <c r="AS65">
        <v>11.357484388938449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764.1968826749694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269.15999999999997</v>
      </c>
      <c r="L66">
        <v>2.9000000000000004</v>
      </c>
      <c r="M66">
        <v>61.3</v>
      </c>
      <c r="N66">
        <v>50.14</v>
      </c>
      <c r="O66">
        <v>35.409999999999997</v>
      </c>
      <c r="P66">
        <v>26.53</v>
      </c>
      <c r="Q66">
        <v>4</v>
      </c>
      <c r="R66">
        <v>9.69</v>
      </c>
      <c r="S66">
        <v>5.82</v>
      </c>
      <c r="T66">
        <v>0</v>
      </c>
      <c r="U66">
        <v>46.07</v>
      </c>
      <c r="V66">
        <v>8.7899999999999991</v>
      </c>
      <c r="W66">
        <v>19.350000000000001</v>
      </c>
      <c r="X66">
        <v>62.61</v>
      </c>
      <c r="Y66">
        <v>0</v>
      </c>
      <c r="Z66">
        <v>0</v>
      </c>
      <c r="AA66">
        <v>18.013253164556964</v>
      </c>
      <c r="AB66">
        <v>16.679288822205546</v>
      </c>
      <c r="AC66">
        <v>8.1694518611591018</v>
      </c>
      <c r="AD66">
        <v>3.8606797880393646</v>
      </c>
      <c r="AE66">
        <v>0</v>
      </c>
      <c r="AF66">
        <v>5.9130375253549694</v>
      </c>
      <c r="AG66">
        <v>13.517400000000002</v>
      </c>
      <c r="AH66">
        <v>0</v>
      </c>
      <c r="AI66">
        <v>1.3439481539670068</v>
      </c>
      <c r="AJ66">
        <v>0</v>
      </c>
      <c r="AK66">
        <v>10.875669030732864</v>
      </c>
      <c r="AL66">
        <v>39.995274526678138</v>
      </c>
      <c r="AM66">
        <v>6.9782490622655668</v>
      </c>
      <c r="AN66">
        <v>0</v>
      </c>
      <c r="AO66">
        <v>0</v>
      </c>
      <c r="AP66">
        <v>0</v>
      </c>
      <c r="AQ66">
        <v>16.546077777777779</v>
      </c>
      <c r="AR66">
        <v>12.122499999999995</v>
      </c>
      <c r="AS66">
        <v>11.357484388938449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767.14231410167588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269.15999999999997</v>
      </c>
      <c r="L67">
        <v>2.9000000000000004</v>
      </c>
      <c r="M67">
        <v>61.3</v>
      </c>
      <c r="N67">
        <v>50.14</v>
      </c>
      <c r="O67">
        <v>35.409999999999997</v>
      </c>
      <c r="P67">
        <v>26.53</v>
      </c>
      <c r="Q67">
        <v>4.7</v>
      </c>
      <c r="R67">
        <v>10.975607999999999</v>
      </c>
      <c r="S67">
        <v>6.8</v>
      </c>
      <c r="T67">
        <v>0</v>
      </c>
      <c r="U67">
        <v>47.680000000000007</v>
      </c>
      <c r="V67">
        <v>8.7899999999999991</v>
      </c>
      <c r="W67">
        <v>19.350000000000005</v>
      </c>
      <c r="X67">
        <v>62.610000000000007</v>
      </c>
      <c r="Y67">
        <v>0</v>
      </c>
      <c r="Z67">
        <v>0</v>
      </c>
      <c r="AA67">
        <v>18.013253164556964</v>
      </c>
      <c r="AB67">
        <v>16.679288822205546</v>
      </c>
      <c r="AC67">
        <v>8.1694518611591018</v>
      </c>
      <c r="AD67">
        <v>3.8606797880393646</v>
      </c>
      <c r="AE67">
        <v>0</v>
      </c>
      <c r="AF67">
        <v>5.9130375253549694</v>
      </c>
      <c r="AG67">
        <v>13.517400000000002</v>
      </c>
      <c r="AH67">
        <v>0</v>
      </c>
      <c r="AI67">
        <v>6.9832600157109175</v>
      </c>
      <c r="AJ67">
        <v>0</v>
      </c>
      <c r="AK67">
        <v>10.875669030732864</v>
      </c>
      <c r="AL67">
        <v>39.995274526678138</v>
      </c>
      <c r="AM67">
        <v>6.9782490622655668</v>
      </c>
      <c r="AN67">
        <v>0</v>
      </c>
      <c r="AO67">
        <v>0</v>
      </c>
      <c r="AP67">
        <v>0</v>
      </c>
      <c r="AQ67">
        <v>24.309633333333331</v>
      </c>
      <c r="AR67">
        <v>13.984797101449269</v>
      </c>
      <c r="AS67">
        <v>11.357484388938449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786.98308662042461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257.94</v>
      </c>
      <c r="L68">
        <v>4.1498556220428613</v>
      </c>
      <c r="M68">
        <v>61.3</v>
      </c>
      <c r="N68">
        <v>50.14</v>
      </c>
      <c r="O68">
        <v>35.409999999999997</v>
      </c>
      <c r="P68">
        <v>26.53</v>
      </c>
      <c r="Q68">
        <v>4.7</v>
      </c>
      <c r="R68">
        <v>10.975607999999999</v>
      </c>
      <c r="S68">
        <v>6.8</v>
      </c>
      <c r="T68">
        <v>0</v>
      </c>
      <c r="U68">
        <v>49.28</v>
      </c>
      <c r="V68">
        <v>8.7899999999999991</v>
      </c>
      <c r="W68">
        <v>19.350000000000005</v>
      </c>
      <c r="X68">
        <v>62.610000000000007</v>
      </c>
      <c r="Y68">
        <v>0</v>
      </c>
      <c r="Z68">
        <v>0</v>
      </c>
      <c r="AA68">
        <v>18.013253164556964</v>
      </c>
      <c r="AB68">
        <v>16.679288822205546</v>
      </c>
      <c r="AC68">
        <v>8.1694518611591018</v>
      </c>
      <c r="AD68">
        <v>3.8606797880393646</v>
      </c>
      <c r="AE68">
        <v>0</v>
      </c>
      <c r="AF68">
        <v>5.9130375253549694</v>
      </c>
      <c r="AG68">
        <v>13.517400000000002</v>
      </c>
      <c r="AH68">
        <v>0</v>
      </c>
      <c r="AI68">
        <v>6.9832600157109175</v>
      </c>
      <c r="AJ68">
        <v>0</v>
      </c>
      <c r="AK68">
        <v>10.875669030732864</v>
      </c>
      <c r="AL68">
        <v>39.995274526678138</v>
      </c>
      <c r="AM68">
        <v>6.9782490622655668</v>
      </c>
      <c r="AN68">
        <v>0</v>
      </c>
      <c r="AO68">
        <v>0</v>
      </c>
      <c r="AP68">
        <v>0</v>
      </c>
      <c r="AQ68">
        <v>24.309633333333331</v>
      </c>
      <c r="AR68">
        <v>13.984797101449269</v>
      </c>
      <c r="AS68">
        <v>11.357484388938449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778.61294224246751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286.77254012433997</v>
      </c>
      <c r="L69">
        <v>6.27</v>
      </c>
      <c r="M69">
        <v>61.3</v>
      </c>
      <c r="N69">
        <v>50.14</v>
      </c>
      <c r="O69">
        <v>35.409999999999997</v>
      </c>
      <c r="P69">
        <v>26.53</v>
      </c>
      <c r="Q69">
        <v>8.7800000000000011</v>
      </c>
      <c r="R69">
        <v>18.614371221281743</v>
      </c>
      <c r="S69">
        <v>11.595596330275228</v>
      </c>
      <c r="T69">
        <v>0</v>
      </c>
      <c r="U69">
        <v>49.73</v>
      </c>
      <c r="V69">
        <v>8.7899999999999991</v>
      </c>
      <c r="W69">
        <v>19.350000000000005</v>
      </c>
      <c r="X69">
        <v>62.610000000000007</v>
      </c>
      <c r="Y69">
        <v>0</v>
      </c>
      <c r="Z69">
        <v>0</v>
      </c>
      <c r="AA69">
        <v>18.013253164556964</v>
      </c>
      <c r="AB69">
        <v>16.679288822205546</v>
      </c>
      <c r="AC69">
        <v>8.1694518611591018</v>
      </c>
      <c r="AD69">
        <v>3.8606797880393646</v>
      </c>
      <c r="AE69">
        <v>0</v>
      </c>
      <c r="AF69">
        <v>5.9130375253549694</v>
      </c>
      <c r="AG69">
        <v>13.517400000000002</v>
      </c>
      <c r="AH69">
        <v>7.9977858500527974</v>
      </c>
      <c r="AI69">
        <v>6.9832600157109175</v>
      </c>
      <c r="AJ69">
        <v>0</v>
      </c>
      <c r="AK69">
        <v>10.875669030732864</v>
      </c>
      <c r="AL69">
        <v>39.995274526678138</v>
      </c>
      <c r="AM69">
        <v>6.9782490622655668</v>
      </c>
      <c r="AN69">
        <v>0</v>
      </c>
      <c r="AO69">
        <v>0</v>
      </c>
      <c r="AP69">
        <v>0</v>
      </c>
      <c r="AQ69">
        <v>24.309633333333331</v>
      </c>
      <c r="AR69">
        <v>14.915945652173907</v>
      </c>
      <c r="AS69">
        <v>11.871338090990189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835.97277439915058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271.46255328487177</v>
      </c>
      <c r="L70">
        <v>6.27</v>
      </c>
      <c r="M70">
        <v>61.3</v>
      </c>
      <c r="N70">
        <v>50.14</v>
      </c>
      <c r="O70">
        <v>35.409999999999997</v>
      </c>
      <c r="P70">
        <v>26.53</v>
      </c>
      <c r="Q70">
        <v>8.7800000000000011</v>
      </c>
      <c r="R70">
        <v>18.614371221281743</v>
      </c>
      <c r="S70">
        <v>11.595596330275228</v>
      </c>
      <c r="T70">
        <v>0</v>
      </c>
      <c r="U70">
        <v>50.888516629259335</v>
      </c>
      <c r="V70">
        <v>8.7899999999999991</v>
      </c>
      <c r="W70">
        <v>19.350000000000005</v>
      </c>
      <c r="X70">
        <v>62.610000000000007</v>
      </c>
      <c r="Y70">
        <v>0</v>
      </c>
      <c r="Z70">
        <v>0</v>
      </c>
      <c r="AA70">
        <v>18.013253164556964</v>
      </c>
      <c r="AB70">
        <v>16.679288822205546</v>
      </c>
      <c r="AC70">
        <v>8.1694518611591018</v>
      </c>
      <c r="AD70">
        <v>6.693601816805451</v>
      </c>
      <c r="AE70">
        <v>0</v>
      </c>
      <c r="AF70">
        <v>5.9130375253549694</v>
      </c>
      <c r="AG70">
        <v>13.517400000000002</v>
      </c>
      <c r="AH70">
        <v>17.594250475184793</v>
      </c>
      <c r="AI70">
        <v>1.5064516889238018</v>
      </c>
      <c r="AJ70">
        <v>0</v>
      </c>
      <c r="AK70">
        <v>10.875669030732864</v>
      </c>
      <c r="AL70">
        <v>39.995274526678138</v>
      </c>
      <c r="AM70">
        <v>6.9782490622655668</v>
      </c>
      <c r="AN70">
        <v>0</v>
      </c>
      <c r="AO70">
        <v>0</v>
      </c>
      <c r="AP70">
        <v>0</v>
      </c>
      <c r="AQ70">
        <v>24.309633333333331</v>
      </c>
      <c r="AR70">
        <v>14.915945652173907</v>
      </c>
      <c r="AS70">
        <v>11.871338090990189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828.77388251605271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284.01</v>
      </c>
      <c r="L71">
        <v>6.27</v>
      </c>
      <c r="M71">
        <v>61.3</v>
      </c>
      <c r="N71">
        <v>50.14</v>
      </c>
      <c r="O71">
        <v>35.409999999999997</v>
      </c>
      <c r="P71">
        <v>26.53</v>
      </c>
      <c r="Q71">
        <v>8.7799999999999976</v>
      </c>
      <c r="R71">
        <v>18.62</v>
      </c>
      <c r="S71">
        <v>11.59556142034549</v>
      </c>
      <c r="T71">
        <v>0</v>
      </c>
      <c r="U71">
        <v>52.48148307240151</v>
      </c>
      <c r="V71">
        <v>8.7899999999999991</v>
      </c>
      <c r="W71">
        <v>19.350000000000005</v>
      </c>
      <c r="X71">
        <v>62.610000000000007</v>
      </c>
      <c r="Y71">
        <v>0</v>
      </c>
      <c r="Z71">
        <v>0</v>
      </c>
      <c r="AA71">
        <v>18.013253164556964</v>
      </c>
      <c r="AB71">
        <v>16.679288822205546</v>
      </c>
      <c r="AC71">
        <v>8.1694518611591018</v>
      </c>
      <c r="AD71">
        <v>7.7257517032551108</v>
      </c>
      <c r="AE71">
        <v>6.9571294473883425</v>
      </c>
      <c r="AF71">
        <v>11.826075050709939</v>
      </c>
      <c r="AG71">
        <v>13.517400000000002</v>
      </c>
      <c r="AH71">
        <v>24.507218585005276</v>
      </c>
      <c r="AI71">
        <v>1.5064516889238018</v>
      </c>
      <c r="AJ71">
        <v>0</v>
      </c>
      <c r="AK71">
        <v>10.875669030732864</v>
      </c>
      <c r="AL71">
        <v>39.995274526678138</v>
      </c>
      <c r="AM71">
        <v>6.9782490622655668</v>
      </c>
      <c r="AN71">
        <v>0</v>
      </c>
      <c r="AO71">
        <v>0</v>
      </c>
      <c r="AP71">
        <v>0</v>
      </c>
      <c r="AQ71">
        <v>24.309633333333331</v>
      </c>
      <c r="AR71">
        <v>14.915945652173907</v>
      </c>
      <c r="AS71">
        <v>11.871338090990189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863.73517451212501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318.28000000000003</v>
      </c>
      <c r="L72">
        <v>6.27</v>
      </c>
      <c r="M72">
        <v>61.3</v>
      </c>
      <c r="N72">
        <v>50.14</v>
      </c>
      <c r="O72">
        <v>35.409999999999997</v>
      </c>
      <c r="P72">
        <v>26.53</v>
      </c>
      <c r="Q72">
        <v>8.7799999999999976</v>
      </c>
      <c r="R72">
        <v>18.62</v>
      </c>
      <c r="S72">
        <v>11.59556142034549</v>
      </c>
      <c r="T72">
        <v>0</v>
      </c>
      <c r="U72">
        <v>54.089999999999996</v>
      </c>
      <c r="V72">
        <v>8.7899999999999991</v>
      </c>
      <c r="W72">
        <v>19.350000000000005</v>
      </c>
      <c r="X72">
        <v>62.610000000000007</v>
      </c>
      <c r="Y72">
        <v>0</v>
      </c>
      <c r="Z72">
        <v>0</v>
      </c>
      <c r="AA72">
        <v>18.013253164556964</v>
      </c>
      <c r="AB72">
        <v>16.679288822205546</v>
      </c>
      <c r="AC72">
        <v>8.1694518611591018</v>
      </c>
      <c r="AD72">
        <v>11.573255109765332</v>
      </c>
      <c r="AE72">
        <v>13.914258894776685</v>
      </c>
      <c r="AF72">
        <v>17.739112576064912</v>
      </c>
      <c r="AG72">
        <v>13.517400000000002</v>
      </c>
      <c r="AH72">
        <v>35.184108975712775</v>
      </c>
      <c r="AI72">
        <v>1.5064516889238018</v>
      </c>
      <c r="AJ72">
        <v>0</v>
      </c>
      <c r="AK72">
        <v>10.875669030732864</v>
      </c>
      <c r="AL72">
        <v>39.995274526678138</v>
      </c>
      <c r="AM72">
        <v>6.9782490622655668</v>
      </c>
      <c r="AN72">
        <v>0</v>
      </c>
      <c r="AO72">
        <v>0</v>
      </c>
      <c r="AP72">
        <v>0</v>
      </c>
      <c r="AQ72">
        <v>32.405912698412699</v>
      </c>
      <c r="AR72">
        <v>14.915945652173907</v>
      </c>
      <c r="AS72">
        <v>11.871338090990189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935.10453157476411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336.45215253644312</v>
      </c>
      <c r="L73">
        <v>6.2701589998478466</v>
      </c>
      <c r="M73">
        <v>61.3</v>
      </c>
      <c r="N73">
        <v>50.14</v>
      </c>
      <c r="O73">
        <v>35.409999999999997</v>
      </c>
      <c r="P73">
        <v>26.53</v>
      </c>
      <c r="Q73">
        <v>8.7799999999999976</v>
      </c>
      <c r="R73">
        <v>18.62</v>
      </c>
      <c r="S73">
        <v>11.59556142034549</v>
      </c>
      <c r="T73">
        <v>0</v>
      </c>
      <c r="U73">
        <v>55.69</v>
      </c>
      <c r="V73">
        <v>8.7899999999999991</v>
      </c>
      <c r="W73">
        <v>19.350000000000005</v>
      </c>
      <c r="X73">
        <v>62.610000000000007</v>
      </c>
      <c r="Y73">
        <v>0</v>
      </c>
      <c r="Z73">
        <v>0</v>
      </c>
      <c r="AA73">
        <v>18.013253164556964</v>
      </c>
      <c r="AB73">
        <v>16.679288822205546</v>
      </c>
      <c r="AC73">
        <v>12.271746505418564</v>
      </c>
      <c r="AD73">
        <v>11.573255109765332</v>
      </c>
      <c r="AE73">
        <v>20.871388342165034</v>
      </c>
      <c r="AF73">
        <v>26.022910750507105</v>
      </c>
      <c r="AG73">
        <v>13.517400000000002</v>
      </c>
      <c r="AH73">
        <v>49.374579091869052</v>
      </c>
      <c r="AI73">
        <v>1.5064516889238018</v>
      </c>
      <c r="AJ73">
        <v>0</v>
      </c>
      <c r="AK73">
        <v>10.875669030732864</v>
      </c>
      <c r="AL73">
        <v>39.995274526678138</v>
      </c>
      <c r="AM73">
        <v>7.1451297824456104</v>
      </c>
      <c r="AN73">
        <v>0</v>
      </c>
      <c r="AO73">
        <v>0</v>
      </c>
      <c r="AP73">
        <v>0</v>
      </c>
      <c r="AQ73">
        <v>33.25158571428571</v>
      </c>
      <c r="AR73">
        <v>14.915945652173907</v>
      </c>
      <c r="AS73">
        <v>11.871338090990189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989.42308922935422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403.75</v>
      </c>
      <c r="L74">
        <v>6.2701589998478466</v>
      </c>
      <c r="M74">
        <v>61.3</v>
      </c>
      <c r="N74">
        <v>50.14</v>
      </c>
      <c r="O74">
        <v>35.409999999999997</v>
      </c>
      <c r="P74">
        <v>26.53</v>
      </c>
      <c r="Q74">
        <v>8.5499999999999989</v>
      </c>
      <c r="R74">
        <v>18.010000000000002</v>
      </c>
      <c r="S74">
        <v>11.27</v>
      </c>
      <c r="T74">
        <v>0</v>
      </c>
      <c r="U74">
        <v>57.3</v>
      </c>
      <c r="V74">
        <v>8.7855244399185324</v>
      </c>
      <c r="W74">
        <v>19.350000000000001</v>
      </c>
      <c r="X74">
        <v>62.61</v>
      </c>
      <c r="Y74">
        <v>0</v>
      </c>
      <c r="Z74">
        <v>0</v>
      </c>
      <c r="AA74">
        <v>18.013253164556964</v>
      </c>
      <c r="AB74">
        <v>16.679288822205546</v>
      </c>
      <c r="AC74">
        <v>12.271746505418564</v>
      </c>
      <c r="AD74">
        <v>11.573255109765332</v>
      </c>
      <c r="AE74">
        <v>20.871388342165034</v>
      </c>
      <c r="AF74">
        <v>26.022910750507105</v>
      </c>
      <c r="AG74">
        <v>13.517400000000002</v>
      </c>
      <c r="AH74">
        <v>49.374579091869052</v>
      </c>
      <c r="AI74">
        <v>1.5064516889238018</v>
      </c>
      <c r="AJ74">
        <v>0</v>
      </c>
      <c r="AK74">
        <v>10.875669030732864</v>
      </c>
      <c r="AL74">
        <v>39.995274526678138</v>
      </c>
      <c r="AM74">
        <v>7.1451297824456104</v>
      </c>
      <c r="AN74">
        <v>0</v>
      </c>
      <c r="AO74">
        <v>0</v>
      </c>
      <c r="AP74">
        <v>0</v>
      </c>
      <c r="AQ74">
        <v>33.25158571428571</v>
      </c>
      <c r="AR74">
        <v>14.915945652173907</v>
      </c>
      <c r="AS74">
        <v>11.871338090990189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1057.1608997124838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461.42</v>
      </c>
      <c r="L75">
        <v>6.27</v>
      </c>
      <c r="M75">
        <v>61.3</v>
      </c>
      <c r="N75">
        <v>50.14</v>
      </c>
      <c r="O75">
        <v>35.409999999999997</v>
      </c>
      <c r="P75">
        <v>26.53</v>
      </c>
      <c r="Q75">
        <v>7.6</v>
      </c>
      <c r="R75">
        <v>16.63560833993138</v>
      </c>
      <c r="S75">
        <v>10.409999999999998</v>
      </c>
      <c r="T75">
        <v>0</v>
      </c>
      <c r="U75">
        <v>57.748516720604101</v>
      </c>
      <c r="V75">
        <v>8.7855244399185324</v>
      </c>
      <c r="W75">
        <v>19.350000000000001</v>
      </c>
      <c r="X75">
        <v>62.61</v>
      </c>
      <c r="Y75">
        <v>0</v>
      </c>
      <c r="Z75">
        <v>0</v>
      </c>
      <c r="AA75">
        <v>18.013253164556964</v>
      </c>
      <c r="AB75">
        <v>11.255665416354086</v>
      </c>
      <c r="AC75">
        <v>12.271746505418564</v>
      </c>
      <c r="AD75">
        <v>11.573255109765332</v>
      </c>
      <c r="AE75">
        <v>20.871388342165034</v>
      </c>
      <c r="AF75">
        <v>26.022910750507105</v>
      </c>
      <c r="AG75">
        <v>13.517400000000002</v>
      </c>
      <c r="AH75">
        <v>49.374579091869052</v>
      </c>
      <c r="AI75">
        <v>6.4474375490966205</v>
      </c>
      <c r="AJ75">
        <v>0</v>
      </c>
      <c r="AK75">
        <v>10.875669030732864</v>
      </c>
      <c r="AL75">
        <v>39.995274526678138</v>
      </c>
      <c r="AM75">
        <v>7.1451297824456104</v>
      </c>
      <c r="AN75">
        <v>0</v>
      </c>
      <c r="AO75">
        <v>0</v>
      </c>
      <c r="AP75">
        <v>0</v>
      </c>
      <c r="AQ75">
        <v>33.25158571428571</v>
      </c>
      <c r="AR75">
        <v>14.915945652173907</v>
      </c>
      <c r="AS75">
        <v>11.871338090990189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1111.612228227493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480.65</v>
      </c>
      <c r="L76">
        <v>6.03</v>
      </c>
      <c r="M76">
        <v>61.3</v>
      </c>
      <c r="N76">
        <v>50.14</v>
      </c>
      <c r="O76">
        <v>35.409999999999997</v>
      </c>
      <c r="P76">
        <v>26.53</v>
      </c>
      <c r="Q76">
        <v>8.44</v>
      </c>
      <c r="R76">
        <v>17.89560736196319</v>
      </c>
      <c r="S76">
        <v>11.14</v>
      </c>
      <c r="T76">
        <v>0</v>
      </c>
      <c r="U76">
        <v>57.748516720604101</v>
      </c>
      <c r="V76">
        <v>8.7855244399185324</v>
      </c>
      <c r="W76">
        <v>19.350000000000001</v>
      </c>
      <c r="X76">
        <v>62.61</v>
      </c>
      <c r="Y76">
        <v>0</v>
      </c>
      <c r="Z76">
        <v>0</v>
      </c>
      <c r="AA76">
        <v>18.013253164556964</v>
      </c>
      <c r="AB76">
        <v>11.255665416354086</v>
      </c>
      <c r="AC76">
        <v>12.271746505418564</v>
      </c>
      <c r="AD76">
        <v>11.573255109765332</v>
      </c>
      <c r="AE76">
        <v>20.871388342165034</v>
      </c>
      <c r="AF76">
        <v>26.022910750507105</v>
      </c>
      <c r="AG76">
        <v>13.517400000000002</v>
      </c>
      <c r="AH76">
        <v>49.374579091869052</v>
      </c>
      <c r="AI76">
        <v>6.4474375490966205</v>
      </c>
      <c r="AJ76">
        <v>0</v>
      </c>
      <c r="AK76">
        <v>10.875669030732864</v>
      </c>
      <c r="AL76">
        <v>39.995274526678138</v>
      </c>
      <c r="AM76">
        <v>7.1451297824456104</v>
      </c>
      <c r="AN76">
        <v>0</v>
      </c>
      <c r="AO76">
        <v>0</v>
      </c>
      <c r="AP76">
        <v>0</v>
      </c>
      <c r="AQ76">
        <v>33.25158571428571</v>
      </c>
      <c r="AR76">
        <v>14.915945652173907</v>
      </c>
      <c r="AS76">
        <v>11.871338090990189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1133.4322272495247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481.00746384457824</v>
      </c>
      <c r="L77">
        <v>6.03</v>
      </c>
      <c r="M77">
        <v>61.3</v>
      </c>
      <c r="N77">
        <v>50.14</v>
      </c>
      <c r="O77">
        <v>35.409999999999997</v>
      </c>
      <c r="P77">
        <v>26.53</v>
      </c>
      <c r="Q77">
        <v>8.44</v>
      </c>
      <c r="R77">
        <v>17.89560736196319</v>
      </c>
      <c r="S77">
        <v>11.14</v>
      </c>
      <c r="T77">
        <v>0</v>
      </c>
      <c r="U77">
        <v>57.748516720604101</v>
      </c>
      <c r="V77">
        <v>8.7855244399185324</v>
      </c>
      <c r="W77">
        <v>19.350000000000001</v>
      </c>
      <c r="X77">
        <v>62.61</v>
      </c>
      <c r="Y77">
        <v>0</v>
      </c>
      <c r="Z77">
        <v>0</v>
      </c>
      <c r="AA77">
        <v>18.013253164556964</v>
      </c>
      <c r="AB77">
        <v>11.255665416354086</v>
      </c>
      <c r="AC77">
        <v>12.271746505418564</v>
      </c>
      <c r="AD77">
        <v>11.573255109765332</v>
      </c>
      <c r="AE77">
        <v>20.871388342165034</v>
      </c>
      <c r="AF77">
        <v>26.022910750507105</v>
      </c>
      <c r="AG77">
        <v>13.517400000000002</v>
      </c>
      <c r="AH77">
        <v>49.374579091869052</v>
      </c>
      <c r="AI77">
        <v>1.5064516889238018</v>
      </c>
      <c r="AJ77">
        <v>0</v>
      </c>
      <c r="AK77">
        <v>10.875669030732864</v>
      </c>
      <c r="AL77">
        <v>39.995274526678138</v>
      </c>
      <c r="AM77">
        <v>7.1451297824456104</v>
      </c>
      <c r="AN77">
        <v>0</v>
      </c>
      <c r="AO77">
        <v>0</v>
      </c>
      <c r="AP77">
        <v>0</v>
      </c>
      <c r="AQ77">
        <v>33.25158571428571</v>
      </c>
      <c r="AR77">
        <v>14.915945652173907</v>
      </c>
      <c r="AS77">
        <v>11.871338090990189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1128.8487052339301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489.65746394926981</v>
      </c>
      <c r="L78">
        <v>6.03</v>
      </c>
      <c r="M78">
        <v>61.3</v>
      </c>
      <c r="N78">
        <v>50.14</v>
      </c>
      <c r="O78">
        <v>35.409999999999997</v>
      </c>
      <c r="P78">
        <v>26.53</v>
      </c>
      <c r="Q78">
        <v>8.44</v>
      </c>
      <c r="R78">
        <v>17.89560736196319</v>
      </c>
      <c r="S78">
        <v>11.14</v>
      </c>
      <c r="T78">
        <v>0</v>
      </c>
      <c r="U78">
        <v>57.748516720604101</v>
      </c>
      <c r="V78">
        <v>8.7855244399185324</v>
      </c>
      <c r="W78">
        <v>19.350000000000001</v>
      </c>
      <c r="X78">
        <v>62.61</v>
      </c>
      <c r="Y78">
        <v>0</v>
      </c>
      <c r="Z78">
        <v>0</v>
      </c>
      <c r="AA78">
        <v>18.013253164556964</v>
      </c>
      <c r="AB78">
        <v>11.255665416354086</v>
      </c>
      <c r="AC78">
        <v>12.271746505418564</v>
      </c>
      <c r="AD78">
        <v>11.573255109765332</v>
      </c>
      <c r="AE78">
        <v>20.871388342165034</v>
      </c>
      <c r="AF78">
        <v>26.022910750507105</v>
      </c>
      <c r="AG78">
        <v>13.517400000000002</v>
      </c>
      <c r="AH78">
        <v>35.184108975712775</v>
      </c>
      <c r="AI78">
        <v>1.5064516889238018</v>
      </c>
      <c r="AJ78">
        <v>0</v>
      </c>
      <c r="AK78">
        <v>10.875669030732864</v>
      </c>
      <c r="AL78">
        <v>39.995274526678138</v>
      </c>
      <c r="AM78">
        <v>7.1451297824456104</v>
      </c>
      <c r="AN78">
        <v>0</v>
      </c>
      <c r="AO78">
        <v>0</v>
      </c>
      <c r="AP78">
        <v>0</v>
      </c>
      <c r="AQ78">
        <v>33.25158571428571</v>
      </c>
      <c r="AR78">
        <v>14.915945652173907</v>
      </c>
      <c r="AS78">
        <v>11.871338090990189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1123.3082352224656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489.65746394926981</v>
      </c>
      <c r="L79">
        <v>6.03</v>
      </c>
      <c r="M79">
        <v>61.3</v>
      </c>
      <c r="N79">
        <v>50.14</v>
      </c>
      <c r="O79">
        <v>35.409999999999997</v>
      </c>
      <c r="P79">
        <v>26.53</v>
      </c>
      <c r="Q79">
        <v>8.44</v>
      </c>
      <c r="R79">
        <v>17.89560736196319</v>
      </c>
      <c r="S79">
        <v>11.14</v>
      </c>
      <c r="T79">
        <v>0</v>
      </c>
      <c r="U79">
        <v>57.748516720604101</v>
      </c>
      <c r="V79">
        <v>8.7855244399185324</v>
      </c>
      <c r="W79">
        <v>19.350000000000001</v>
      </c>
      <c r="X79">
        <v>62.61</v>
      </c>
      <c r="Y79">
        <v>0</v>
      </c>
      <c r="Z79">
        <v>0</v>
      </c>
      <c r="AA79">
        <v>18.013253164556964</v>
      </c>
      <c r="AB79">
        <v>11.119525881470365</v>
      </c>
      <c r="AC79">
        <v>4.0891181089995285</v>
      </c>
      <c r="AD79">
        <v>11.573255109765332</v>
      </c>
      <c r="AE79">
        <v>13.914258894776685</v>
      </c>
      <c r="AF79">
        <v>11.826075050709939</v>
      </c>
      <c r="AG79">
        <v>13.517400000000002</v>
      </c>
      <c r="AH79">
        <v>24.507218585005276</v>
      </c>
      <c r="AI79">
        <v>2.6878963079340137</v>
      </c>
      <c r="AJ79">
        <v>0</v>
      </c>
      <c r="AK79">
        <v>10.875669030732864</v>
      </c>
      <c r="AL79">
        <v>39.995274526678138</v>
      </c>
      <c r="AM79">
        <v>6.9782490622655668</v>
      </c>
      <c r="AN79">
        <v>0</v>
      </c>
      <c r="AO79">
        <v>0</v>
      </c>
      <c r="AP79">
        <v>0</v>
      </c>
      <c r="AQ79">
        <v>33.25158571428571</v>
      </c>
      <c r="AR79">
        <v>14.915945652173907</v>
      </c>
      <c r="AS79">
        <v>11.871338090990189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1084.1731756521001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489.65746394926981</v>
      </c>
      <c r="L80">
        <v>6.03</v>
      </c>
      <c r="M80">
        <v>61.3</v>
      </c>
      <c r="N80">
        <v>50.14</v>
      </c>
      <c r="O80">
        <v>35.409999999999997</v>
      </c>
      <c r="P80">
        <v>26.53</v>
      </c>
      <c r="Q80">
        <v>8.44</v>
      </c>
      <c r="R80">
        <v>17.89560736196319</v>
      </c>
      <c r="S80">
        <v>11.14</v>
      </c>
      <c r="T80">
        <v>0</v>
      </c>
      <c r="U80">
        <v>57.748516720604101</v>
      </c>
      <c r="V80">
        <v>8.7855244399185324</v>
      </c>
      <c r="W80">
        <v>19.350000000000001</v>
      </c>
      <c r="X80">
        <v>62.61</v>
      </c>
      <c r="Y80">
        <v>0</v>
      </c>
      <c r="Z80">
        <v>0</v>
      </c>
      <c r="AA80">
        <v>18.013253164556964</v>
      </c>
      <c r="AB80">
        <v>11.119525881470365</v>
      </c>
      <c r="AC80">
        <v>4.0891181089995285</v>
      </c>
      <c r="AD80">
        <v>3.3424087812263448</v>
      </c>
      <c r="AE80">
        <v>6.9571294473883425</v>
      </c>
      <c r="AF80">
        <v>11.826075050709939</v>
      </c>
      <c r="AG80">
        <v>13.517400000000002</v>
      </c>
      <c r="AH80">
        <v>17.594250475184793</v>
      </c>
      <c r="AI80">
        <v>13.975304006284365</v>
      </c>
      <c r="AJ80">
        <v>0</v>
      </c>
      <c r="AK80">
        <v>10.875669030732864</v>
      </c>
      <c r="AL80">
        <v>39.995274526678138</v>
      </c>
      <c r="AM80">
        <v>6.9782490622655668</v>
      </c>
      <c r="AN80">
        <v>0</v>
      </c>
      <c r="AO80">
        <v>0</v>
      </c>
      <c r="AP80">
        <v>0</v>
      </c>
      <c r="AQ80">
        <v>33.25158571428571</v>
      </c>
      <c r="AR80">
        <v>14.915945652173907</v>
      </c>
      <c r="AS80">
        <v>11.871338090990189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1073.3596394647025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489.65746394926981</v>
      </c>
      <c r="L81">
        <v>6.27</v>
      </c>
      <c r="M81">
        <v>61.3</v>
      </c>
      <c r="N81">
        <v>50.14</v>
      </c>
      <c r="O81">
        <v>35.409999999999997</v>
      </c>
      <c r="P81">
        <v>26.53</v>
      </c>
      <c r="Q81">
        <v>8.44</v>
      </c>
      <c r="R81">
        <v>17.89560736196319</v>
      </c>
      <c r="S81">
        <v>11.14</v>
      </c>
      <c r="T81">
        <v>0</v>
      </c>
      <c r="U81">
        <v>57.748516720604101</v>
      </c>
      <c r="V81">
        <v>8.7855244399185324</v>
      </c>
      <c r="W81">
        <v>19.350000000000001</v>
      </c>
      <c r="X81">
        <v>62.61</v>
      </c>
      <c r="Y81">
        <v>0</v>
      </c>
      <c r="Z81">
        <v>0</v>
      </c>
      <c r="AA81">
        <v>18.013253164556964</v>
      </c>
      <c r="AB81">
        <v>11.119525881470365</v>
      </c>
      <c r="AC81">
        <v>4.0891181089995285</v>
      </c>
      <c r="AD81">
        <v>0</v>
      </c>
      <c r="AE81">
        <v>0</v>
      </c>
      <c r="AF81">
        <v>11.826075050709939</v>
      </c>
      <c r="AG81">
        <v>13.517400000000002</v>
      </c>
      <c r="AH81">
        <v>8.8761807814149947</v>
      </c>
      <c r="AI81">
        <v>13.975304006284365</v>
      </c>
      <c r="AJ81">
        <v>0</v>
      </c>
      <c r="AK81">
        <v>10.875669030732864</v>
      </c>
      <c r="AL81">
        <v>39.995274526678138</v>
      </c>
      <c r="AM81">
        <v>6.9782490622655668</v>
      </c>
      <c r="AN81">
        <v>0</v>
      </c>
      <c r="AO81">
        <v>0</v>
      </c>
      <c r="AP81">
        <v>0</v>
      </c>
      <c r="AQ81">
        <v>24.690879365079365</v>
      </c>
      <c r="AR81">
        <v>7.4623650362318799</v>
      </c>
      <c r="AS81">
        <v>11.871338090990189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1038.5677445771698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489.65746394926981</v>
      </c>
      <c r="L82">
        <v>6.27</v>
      </c>
      <c r="M82">
        <v>61.3</v>
      </c>
      <c r="N82">
        <v>50.14</v>
      </c>
      <c r="O82">
        <v>35.409999999999997</v>
      </c>
      <c r="P82">
        <v>26.53</v>
      </c>
      <c r="Q82">
        <v>8.44</v>
      </c>
      <c r="R82">
        <v>17.89560736196319</v>
      </c>
      <c r="S82">
        <v>11.14</v>
      </c>
      <c r="T82">
        <v>0</v>
      </c>
      <c r="U82">
        <v>57.748516720604101</v>
      </c>
      <c r="V82">
        <v>8.7855244399185324</v>
      </c>
      <c r="W82">
        <v>19.350000000000001</v>
      </c>
      <c r="X82">
        <v>62.61</v>
      </c>
      <c r="Y82">
        <v>0</v>
      </c>
      <c r="Z82">
        <v>0</v>
      </c>
      <c r="AA82">
        <v>18.013253164556964</v>
      </c>
      <c r="AB82">
        <v>11.119525881470365</v>
      </c>
      <c r="AC82">
        <v>4.0891181089995285</v>
      </c>
      <c r="AD82">
        <v>0</v>
      </c>
      <c r="AE82">
        <v>0</v>
      </c>
      <c r="AF82">
        <v>11.826075050709939</v>
      </c>
      <c r="AG82">
        <v>13.517400000000002</v>
      </c>
      <c r="AH82">
        <v>7.9977858500527974</v>
      </c>
      <c r="AI82">
        <v>13.975304006284365</v>
      </c>
      <c r="AJ82">
        <v>0</v>
      </c>
      <c r="AK82">
        <v>10.875669030732864</v>
      </c>
      <c r="AL82">
        <v>39.995274526678138</v>
      </c>
      <c r="AM82">
        <v>6.9782490622655668</v>
      </c>
      <c r="AN82">
        <v>0</v>
      </c>
      <c r="AO82">
        <v>0</v>
      </c>
      <c r="AP82">
        <v>0</v>
      </c>
      <c r="AQ82">
        <v>24.690879365079365</v>
      </c>
      <c r="AR82">
        <v>7.4623650362318799</v>
      </c>
      <c r="AS82">
        <v>11.871338090990189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1037.6893496458076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479.99999999999989</v>
      </c>
      <c r="L83">
        <v>6.27</v>
      </c>
      <c r="M83">
        <v>61.3</v>
      </c>
      <c r="N83">
        <v>50.14</v>
      </c>
      <c r="O83">
        <v>35.409999999999997</v>
      </c>
      <c r="P83">
        <v>26.53</v>
      </c>
      <c r="Q83">
        <v>8.51</v>
      </c>
      <c r="R83">
        <v>17.899999999999999</v>
      </c>
      <c r="S83">
        <v>11.19</v>
      </c>
      <c r="T83">
        <v>0</v>
      </c>
      <c r="U83">
        <v>57.748516720604101</v>
      </c>
      <c r="V83">
        <v>8.7855244399185324</v>
      </c>
      <c r="W83">
        <v>19.350000000000001</v>
      </c>
      <c r="X83">
        <v>62.61</v>
      </c>
      <c r="Y83">
        <v>0</v>
      </c>
      <c r="Z83">
        <v>0</v>
      </c>
      <c r="AA83">
        <v>18.013253164556964</v>
      </c>
      <c r="AB83">
        <v>11.119525881470365</v>
      </c>
      <c r="AC83">
        <v>4.0891181089995285</v>
      </c>
      <c r="AD83">
        <v>0</v>
      </c>
      <c r="AE83">
        <v>0</v>
      </c>
      <c r="AF83">
        <v>11.826075050709939</v>
      </c>
      <c r="AG83">
        <v>13.517400000000002</v>
      </c>
      <c r="AH83">
        <v>0</v>
      </c>
      <c r="AI83">
        <v>13.975304006284365</v>
      </c>
      <c r="AJ83">
        <v>0</v>
      </c>
      <c r="AK83">
        <v>10.875669030732864</v>
      </c>
      <c r="AL83">
        <v>39.995274526678138</v>
      </c>
      <c r="AM83">
        <v>6.9782490622655668</v>
      </c>
      <c r="AN83">
        <v>0</v>
      </c>
      <c r="AO83">
        <v>0</v>
      </c>
      <c r="AP83">
        <v>0</v>
      </c>
      <c r="AQ83">
        <v>16.206422222222219</v>
      </c>
      <c r="AR83">
        <v>13.984797101449269</v>
      </c>
      <c r="AS83">
        <v>11.928432946773714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1018.2535622626655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436.3</v>
      </c>
      <c r="L84">
        <v>6.27</v>
      </c>
      <c r="M84">
        <v>61.3</v>
      </c>
      <c r="N84">
        <v>50.14</v>
      </c>
      <c r="O84">
        <v>35.409999999999997</v>
      </c>
      <c r="P84">
        <v>26.53</v>
      </c>
      <c r="Q84">
        <v>8.51</v>
      </c>
      <c r="R84">
        <v>17.899999999999999</v>
      </c>
      <c r="S84">
        <v>11.19</v>
      </c>
      <c r="T84">
        <v>0</v>
      </c>
      <c r="U84">
        <v>57.748516720604101</v>
      </c>
      <c r="V84">
        <v>8.7855244399185324</v>
      </c>
      <c r="W84">
        <v>19.350000000000001</v>
      </c>
      <c r="X84">
        <v>62.61</v>
      </c>
      <c r="Y84">
        <v>0</v>
      </c>
      <c r="Z84">
        <v>0</v>
      </c>
      <c r="AA84">
        <v>18.013253164556964</v>
      </c>
      <c r="AB84">
        <v>11.119525881470365</v>
      </c>
      <c r="AC84">
        <v>4.0891181089995285</v>
      </c>
      <c r="AD84">
        <v>0</v>
      </c>
      <c r="AE84">
        <v>0</v>
      </c>
      <c r="AF84">
        <v>5.9130375253549694</v>
      </c>
      <c r="AG84">
        <v>13.517400000000002</v>
      </c>
      <c r="AH84">
        <v>0</v>
      </c>
      <c r="AI84">
        <v>6.9832600157109175</v>
      </c>
      <c r="AJ84">
        <v>0</v>
      </c>
      <c r="AK84">
        <v>10.875669030732864</v>
      </c>
      <c r="AL84">
        <v>39.995274526678138</v>
      </c>
      <c r="AM84">
        <v>6.9782490622655668</v>
      </c>
      <c r="AN84">
        <v>0</v>
      </c>
      <c r="AO84">
        <v>0</v>
      </c>
      <c r="AP84">
        <v>0</v>
      </c>
      <c r="AQ84">
        <v>16.206422222222219</v>
      </c>
      <c r="AR84">
        <v>13.984797101449269</v>
      </c>
      <c r="AS84">
        <v>11.928432946773714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961.64848074673728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436.3</v>
      </c>
      <c r="L85">
        <v>6.27</v>
      </c>
      <c r="M85">
        <v>61.3</v>
      </c>
      <c r="N85">
        <v>50.14</v>
      </c>
      <c r="O85">
        <v>35.409999999999997</v>
      </c>
      <c r="P85">
        <v>26.53</v>
      </c>
      <c r="Q85">
        <v>8.51</v>
      </c>
      <c r="R85">
        <v>17.899999999999999</v>
      </c>
      <c r="S85">
        <v>11.19</v>
      </c>
      <c r="T85">
        <v>0</v>
      </c>
      <c r="U85">
        <v>57.748516720604101</v>
      </c>
      <c r="V85">
        <v>9.1300000000000008</v>
      </c>
      <c r="W85">
        <v>19.350000000000001</v>
      </c>
      <c r="X85">
        <v>62.61</v>
      </c>
      <c r="Y85">
        <v>0</v>
      </c>
      <c r="Z85">
        <v>0</v>
      </c>
      <c r="AA85">
        <v>18.013253164556964</v>
      </c>
      <c r="AB85">
        <v>11.119525881470365</v>
      </c>
      <c r="AC85">
        <v>4.0891181089995285</v>
      </c>
      <c r="AD85">
        <v>0</v>
      </c>
      <c r="AE85">
        <v>0</v>
      </c>
      <c r="AF85">
        <v>5.9130375253549694</v>
      </c>
      <c r="AG85">
        <v>13.517400000000002</v>
      </c>
      <c r="AH85">
        <v>0</v>
      </c>
      <c r="AI85">
        <v>6.9832600157109175</v>
      </c>
      <c r="AJ85">
        <v>0</v>
      </c>
      <c r="AK85">
        <v>10.875669030732864</v>
      </c>
      <c r="AL85">
        <v>39.995274526678138</v>
      </c>
      <c r="AM85">
        <v>6.9782490622655668</v>
      </c>
      <c r="AN85">
        <v>0</v>
      </c>
      <c r="AO85">
        <v>0</v>
      </c>
      <c r="AP85">
        <v>0</v>
      </c>
      <c r="AQ85">
        <v>16.206422222222219</v>
      </c>
      <c r="AR85">
        <v>1.8622971014492748</v>
      </c>
      <c r="AS85">
        <v>11.928432946773714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949.87045630681871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415.52</v>
      </c>
      <c r="L86">
        <v>6.27</v>
      </c>
      <c r="M86">
        <v>61.3</v>
      </c>
      <c r="N86">
        <v>50.14</v>
      </c>
      <c r="O86">
        <v>35.409999999999997</v>
      </c>
      <c r="P86">
        <v>26.53</v>
      </c>
      <c r="Q86">
        <v>8.51</v>
      </c>
      <c r="R86">
        <v>17.899999999999999</v>
      </c>
      <c r="S86">
        <v>11.19</v>
      </c>
      <c r="T86">
        <v>0</v>
      </c>
      <c r="U86">
        <v>57.748516720604101</v>
      </c>
      <c r="V86">
        <v>9.1300000000000008</v>
      </c>
      <c r="W86">
        <v>19.350000000000001</v>
      </c>
      <c r="X86">
        <v>62.61</v>
      </c>
      <c r="Y86">
        <v>0</v>
      </c>
      <c r="Z86">
        <v>0</v>
      </c>
      <c r="AA86">
        <v>18.013253164556964</v>
      </c>
      <c r="AB86">
        <v>11.119525881470365</v>
      </c>
      <c r="AC86">
        <v>4.0891181089995285</v>
      </c>
      <c r="AD86">
        <v>0</v>
      </c>
      <c r="AE86">
        <v>0</v>
      </c>
      <c r="AF86">
        <v>5.9130375253549694</v>
      </c>
      <c r="AG86">
        <v>13.517400000000002</v>
      </c>
      <c r="AH86">
        <v>0</v>
      </c>
      <c r="AI86">
        <v>1.5064516889238018</v>
      </c>
      <c r="AJ86">
        <v>0</v>
      </c>
      <c r="AK86">
        <v>10.875669030732864</v>
      </c>
      <c r="AL86">
        <v>39.995274526678138</v>
      </c>
      <c r="AM86">
        <v>6.9782490622655668</v>
      </c>
      <c r="AN86">
        <v>0</v>
      </c>
      <c r="AO86">
        <v>0</v>
      </c>
      <c r="AP86">
        <v>0</v>
      </c>
      <c r="AQ86">
        <v>8.1032111111111096</v>
      </c>
      <c r="AR86">
        <v>1.8622971014492748</v>
      </c>
      <c r="AS86">
        <v>11.928432946773714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915.51043686892046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376.08</v>
      </c>
      <c r="L87">
        <v>6.0297378488827054</v>
      </c>
      <c r="M87">
        <v>61.3</v>
      </c>
      <c r="N87">
        <v>50.14</v>
      </c>
      <c r="O87">
        <v>35.409999999999997</v>
      </c>
      <c r="P87">
        <v>26.53</v>
      </c>
      <c r="Q87">
        <v>8.68</v>
      </c>
      <c r="R87">
        <v>17.993494759667513</v>
      </c>
      <c r="S87">
        <v>11.486590126291619</v>
      </c>
      <c r="T87">
        <v>0</v>
      </c>
      <c r="U87">
        <v>57.748516720604101</v>
      </c>
      <c r="V87">
        <v>9.1300000000000008</v>
      </c>
      <c r="W87">
        <v>19.350000000000001</v>
      </c>
      <c r="X87">
        <v>62.61</v>
      </c>
      <c r="Y87">
        <v>0</v>
      </c>
      <c r="Z87">
        <v>0</v>
      </c>
      <c r="AA87">
        <v>18.013253164556964</v>
      </c>
      <c r="AB87">
        <v>11.119525881470365</v>
      </c>
      <c r="AC87">
        <v>4.0891181089995285</v>
      </c>
      <c r="AD87">
        <v>0</v>
      </c>
      <c r="AE87">
        <v>0</v>
      </c>
      <c r="AF87">
        <v>5.9130375253549694</v>
      </c>
      <c r="AG87">
        <v>13.517400000000002</v>
      </c>
      <c r="AH87">
        <v>0</v>
      </c>
      <c r="AI87">
        <v>0</v>
      </c>
      <c r="AJ87">
        <v>0</v>
      </c>
      <c r="AK87">
        <v>10.875669030732864</v>
      </c>
      <c r="AL87">
        <v>39.995274526678138</v>
      </c>
      <c r="AM87">
        <v>6.9782490622655668</v>
      </c>
      <c r="AN87">
        <v>0</v>
      </c>
      <c r="AO87">
        <v>0</v>
      </c>
      <c r="AP87">
        <v>0</v>
      </c>
      <c r="AQ87">
        <v>8.1032111111111096</v>
      </c>
      <c r="AR87">
        <v>1.8622971014492748</v>
      </c>
      <c r="AS87">
        <v>11.928432946773714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874.88380791483848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326.29000000000002</v>
      </c>
      <c r="L88">
        <v>6.0297378488827054</v>
      </c>
      <c r="M88">
        <v>61.3</v>
      </c>
      <c r="N88">
        <v>50.14</v>
      </c>
      <c r="O88">
        <v>35.409999999999997</v>
      </c>
      <c r="P88">
        <v>26.53</v>
      </c>
      <c r="Q88">
        <v>8.7799999999999976</v>
      </c>
      <c r="R88">
        <v>18.62</v>
      </c>
      <c r="S88">
        <v>11.595645396980029</v>
      </c>
      <c r="T88">
        <v>0</v>
      </c>
      <c r="U88">
        <v>57.748516720604101</v>
      </c>
      <c r="V88">
        <v>9.1300000000000008</v>
      </c>
      <c r="W88">
        <v>19.350000000000001</v>
      </c>
      <c r="X88">
        <v>62.61</v>
      </c>
      <c r="Y88">
        <v>0</v>
      </c>
      <c r="Z88">
        <v>0</v>
      </c>
      <c r="AA88">
        <v>18.013253164556964</v>
      </c>
      <c r="AB88">
        <v>11.119525881470365</v>
      </c>
      <c r="AC88">
        <v>4.0891181089995285</v>
      </c>
      <c r="AD88">
        <v>0</v>
      </c>
      <c r="AE88">
        <v>0</v>
      </c>
      <c r="AF88">
        <v>5.9130375253549694</v>
      </c>
      <c r="AG88">
        <v>13.517400000000002</v>
      </c>
      <c r="AH88">
        <v>0</v>
      </c>
      <c r="AI88">
        <v>0</v>
      </c>
      <c r="AJ88">
        <v>0</v>
      </c>
      <c r="AK88">
        <v>10.875669030732864</v>
      </c>
      <c r="AL88">
        <v>39.995274526678138</v>
      </c>
      <c r="AM88">
        <v>6.9782490622655668</v>
      </c>
      <c r="AN88">
        <v>0</v>
      </c>
      <c r="AO88">
        <v>0</v>
      </c>
      <c r="AP88">
        <v>0</v>
      </c>
      <c r="AQ88">
        <v>0</v>
      </c>
      <c r="AR88">
        <v>1.8622971014492748</v>
      </c>
      <c r="AS88">
        <v>11.928432946773714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817.82615731474823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269.15999999999997</v>
      </c>
      <c r="L89">
        <v>6.0297378488827054</v>
      </c>
      <c r="M89">
        <v>61.3</v>
      </c>
      <c r="N89">
        <v>50.14</v>
      </c>
      <c r="O89">
        <v>35.409999999999997</v>
      </c>
      <c r="P89">
        <v>26.53</v>
      </c>
      <c r="Q89">
        <v>8.7799999999999976</v>
      </c>
      <c r="R89">
        <v>18.62</v>
      </c>
      <c r="S89">
        <v>11.59556142034549</v>
      </c>
      <c r="T89">
        <v>0</v>
      </c>
      <c r="U89">
        <v>57.748516720604101</v>
      </c>
      <c r="V89">
        <v>9.14</v>
      </c>
      <c r="W89">
        <v>19.350000000000001</v>
      </c>
      <c r="X89">
        <v>62.61</v>
      </c>
      <c r="Y89">
        <v>0</v>
      </c>
      <c r="Z89">
        <v>0</v>
      </c>
      <c r="AA89">
        <v>18.013253164556964</v>
      </c>
      <c r="AB89">
        <v>11.119525881470365</v>
      </c>
      <c r="AC89">
        <v>4.0891181089995285</v>
      </c>
      <c r="AD89">
        <v>0</v>
      </c>
      <c r="AE89">
        <v>0</v>
      </c>
      <c r="AF89">
        <v>5.9130375253549694</v>
      </c>
      <c r="AG89">
        <v>13.517400000000002</v>
      </c>
      <c r="AH89">
        <v>0</v>
      </c>
      <c r="AI89">
        <v>0</v>
      </c>
      <c r="AJ89">
        <v>0</v>
      </c>
      <c r="AK89">
        <v>10.875669030732864</v>
      </c>
      <c r="AL89">
        <v>39.995274526678138</v>
      </c>
      <c r="AM89">
        <v>6.9782490622655668</v>
      </c>
      <c r="AN89">
        <v>0</v>
      </c>
      <c r="AO89">
        <v>0</v>
      </c>
      <c r="AP89">
        <v>0</v>
      </c>
      <c r="AQ89">
        <v>0</v>
      </c>
      <c r="AR89">
        <v>4.6601349637681144</v>
      </c>
      <c r="AS89">
        <v>11.928432946773714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763.50391120043241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192.36</v>
      </c>
      <c r="L90">
        <v>6.0297378488827054</v>
      </c>
      <c r="M90">
        <v>61.3</v>
      </c>
      <c r="N90">
        <v>50.14</v>
      </c>
      <c r="O90">
        <v>35.409999999999997</v>
      </c>
      <c r="P90">
        <v>26.53</v>
      </c>
      <c r="Q90">
        <v>8.7799999999999976</v>
      </c>
      <c r="R90">
        <v>18.62</v>
      </c>
      <c r="S90">
        <v>11.59556142034549</v>
      </c>
      <c r="T90">
        <v>0</v>
      </c>
      <c r="U90">
        <v>57.748516720604101</v>
      </c>
      <c r="V90">
        <v>9.14</v>
      </c>
      <c r="W90">
        <v>19.350000000000001</v>
      </c>
      <c r="X90">
        <v>62.61</v>
      </c>
      <c r="Y90">
        <v>0</v>
      </c>
      <c r="Z90">
        <v>0</v>
      </c>
      <c r="AA90">
        <v>18.013253164556964</v>
      </c>
      <c r="AB90">
        <v>11.119525881470365</v>
      </c>
      <c r="AC90">
        <v>4.0891181089995285</v>
      </c>
      <c r="AD90">
        <v>0</v>
      </c>
      <c r="AE90">
        <v>0</v>
      </c>
      <c r="AF90">
        <v>5.9130375253549694</v>
      </c>
      <c r="AG90">
        <v>13.517400000000002</v>
      </c>
      <c r="AH90">
        <v>0</v>
      </c>
      <c r="AI90">
        <v>0</v>
      </c>
      <c r="AJ90">
        <v>0</v>
      </c>
      <c r="AK90">
        <v>10.875669030732864</v>
      </c>
      <c r="AL90">
        <v>39.995274526678138</v>
      </c>
      <c r="AM90">
        <v>6.9782490622655668</v>
      </c>
      <c r="AN90">
        <v>0</v>
      </c>
      <c r="AO90">
        <v>0</v>
      </c>
      <c r="AP90">
        <v>0</v>
      </c>
      <c r="AQ90">
        <v>0</v>
      </c>
      <c r="AR90">
        <v>4.6601349637681144</v>
      </c>
      <c r="AS90">
        <v>11.928432946773714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686.70391120043246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192.25324336671937</v>
      </c>
      <c r="L91">
        <v>6.05</v>
      </c>
      <c r="M91">
        <v>61.3</v>
      </c>
      <c r="N91">
        <v>50.14</v>
      </c>
      <c r="O91">
        <v>35.409999999999997</v>
      </c>
      <c r="P91">
        <v>26.53</v>
      </c>
      <c r="Q91">
        <v>8.68</v>
      </c>
      <c r="R91">
        <v>17.993494759667513</v>
      </c>
      <c r="S91">
        <v>11.590000000000002</v>
      </c>
      <c r="T91">
        <v>0</v>
      </c>
      <c r="U91">
        <v>57.748516720604101</v>
      </c>
      <c r="V91">
        <v>9.14</v>
      </c>
      <c r="W91">
        <v>19.350000000000001</v>
      </c>
      <c r="X91">
        <v>62.61</v>
      </c>
      <c r="Y91">
        <v>0</v>
      </c>
      <c r="Z91">
        <v>0</v>
      </c>
      <c r="AA91">
        <v>18.013253164556964</v>
      </c>
      <c r="AB91">
        <v>11.119525881470365</v>
      </c>
      <c r="AC91">
        <v>4.0891181089995285</v>
      </c>
      <c r="AD91">
        <v>0</v>
      </c>
      <c r="AE91">
        <v>0</v>
      </c>
      <c r="AF91">
        <v>5.9130375253549694</v>
      </c>
      <c r="AG91">
        <v>13.517400000000002</v>
      </c>
      <c r="AH91">
        <v>0</v>
      </c>
      <c r="AI91">
        <v>0</v>
      </c>
      <c r="AJ91">
        <v>0</v>
      </c>
      <c r="AK91">
        <v>10.875669030732864</v>
      </c>
      <c r="AL91">
        <v>39.995274526678138</v>
      </c>
      <c r="AM91">
        <v>6.9782490622655668</v>
      </c>
      <c r="AN91">
        <v>0</v>
      </c>
      <c r="AO91">
        <v>0</v>
      </c>
      <c r="AP91">
        <v>0</v>
      </c>
      <c r="AQ91">
        <v>0</v>
      </c>
      <c r="AR91">
        <v>14.915945652173907</v>
      </c>
      <c r="AS91">
        <v>11.357484388938449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695.5702121881618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192.25324336671937</v>
      </c>
      <c r="L92">
        <v>6.05</v>
      </c>
      <c r="M92">
        <v>61.3</v>
      </c>
      <c r="N92">
        <v>50.14</v>
      </c>
      <c r="O92">
        <v>35.409999999999997</v>
      </c>
      <c r="P92">
        <v>26.53</v>
      </c>
      <c r="Q92">
        <v>8.68</v>
      </c>
      <c r="R92">
        <v>17.993494759667513</v>
      </c>
      <c r="S92">
        <v>11.43</v>
      </c>
      <c r="T92">
        <v>0</v>
      </c>
      <c r="U92">
        <v>57.748516720604101</v>
      </c>
      <c r="V92">
        <v>9.14</v>
      </c>
      <c r="W92">
        <v>19.350000000000001</v>
      </c>
      <c r="X92">
        <v>62.61</v>
      </c>
      <c r="Y92">
        <v>0</v>
      </c>
      <c r="Z92">
        <v>0</v>
      </c>
      <c r="AA92">
        <v>18.013253164556964</v>
      </c>
      <c r="AB92">
        <v>11.119525881470365</v>
      </c>
      <c r="AC92">
        <v>4.0891181089995285</v>
      </c>
      <c r="AD92">
        <v>0</v>
      </c>
      <c r="AE92">
        <v>0</v>
      </c>
      <c r="AF92">
        <v>5.9130375253549694</v>
      </c>
      <c r="AG92">
        <v>13.517400000000002</v>
      </c>
      <c r="AH92">
        <v>0</v>
      </c>
      <c r="AI92">
        <v>0</v>
      </c>
      <c r="AJ92">
        <v>0</v>
      </c>
      <c r="AK92">
        <v>10.875669030732864</v>
      </c>
      <c r="AL92">
        <v>39.995274526678138</v>
      </c>
      <c r="AM92">
        <v>6.9782490622655668</v>
      </c>
      <c r="AN92">
        <v>0</v>
      </c>
      <c r="AO92">
        <v>0</v>
      </c>
      <c r="AP92">
        <v>0</v>
      </c>
      <c r="AQ92">
        <v>0</v>
      </c>
      <c r="AR92">
        <v>14.915945652173907</v>
      </c>
      <c r="AS92">
        <v>11.357484388938449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695.41021218816184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192.25324336671937</v>
      </c>
      <c r="L93">
        <v>6.05</v>
      </c>
      <c r="M93">
        <v>61.3</v>
      </c>
      <c r="N93">
        <v>50.14</v>
      </c>
      <c r="O93">
        <v>35.409999999999997</v>
      </c>
      <c r="P93">
        <v>26.53</v>
      </c>
      <c r="Q93">
        <v>8.68</v>
      </c>
      <c r="R93">
        <v>17.993494759667513</v>
      </c>
      <c r="S93">
        <v>11.43</v>
      </c>
      <c r="T93">
        <v>0</v>
      </c>
      <c r="U93">
        <v>57.748516720604101</v>
      </c>
      <c r="V93">
        <v>9.0447536231884058</v>
      </c>
      <c r="W93">
        <v>19.350000000000001</v>
      </c>
      <c r="X93">
        <v>62.61</v>
      </c>
      <c r="Y93">
        <v>0</v>
      </c>
      <c r="Z93">
        <v>0</v>
      </c>
      <c r="AA93">
        <v>18.013253164556964</v>
      </c>
      <c r="AB93">
        <v>11.119525881470365</v>
      </c>
      <c r="AC93">
        <v>4.0891181089995285</v>
      </c>
      <c r="AD93">
        <v>0</v>
      </c>
      <c r="AE93">
        <v>0</v>
      </c>
      <c r="AF93">
        <v>5.9130375253549694</v>
      </c>
      <c r="AG93">
        <v>13.517400000000002</v>
      </c>
      <c r="AH93">
        <v>0</v>
      </c>
      <c r="AI93">
        <v>0</v>
      </c>
      <c r="AJ93">
        <v>0</v>
      </c>
      <c r="AK93">
        <v>10.875669030732864</v>
      </c>
      <c r="AL93">
        <v>39.995274526678138</v>
      </c>
      <c r="AM93">
        <v>6.9782490622655668</v>
      </c>
      <c r="AN93">
        <v>0</v>
      </c>
      <c r="AO93">
        <v>0</v>
      </c>
      <c r="AP93">
        <v>0</v>
      </c>
      <c r="AQ93">
        <v>0</v>
      </c>
      <c r="AR93">
        <v>14.915945652173907</v>
      </c>
      <c r="AS93">
        <v>10.219979185251265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694.17746060766308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192.25324336671937</v>
      </c>
      <c r="L94">
        <v>6.05</v>
      </c>
      <c r="M94">
        <v>61.3</v>
      </c>
      <c r="N94">
        <v>50.14</v>
      </c>
      <c r="O94">
        <v>35.409999999999997</v>
      </c>
      <c r="P94">
        <v>26.53</v>
      </c>
      <c r="Q94">
        <v>8.68</v>
      </c>
      <c r="R94">
        <v>17.993494759667513</v>
      </c>
      <c r="S94">
        <v>11.43</v>
      </c>
      <c r="T94">
        <v>0</v>
      </c>
      <c r="U94">
        <v>57.748516720604101</v>
      </c>
      <c r="V94">
        <v>9.0447536231884058</v>
      </c>
      <c r="W94">
        <v>19.350000000000001</v>
      </c>
      <c r="X94">
        <v>62.61</v>
      </c>
      <c r="Y94">
        <v>0</v>
      </c>
      <c r="Z94">
        <v>0</v>
      </c>
      <c r="AA94">
        <v>18.013253164556964</v>
      </c>
      <c r="AB94">
        <v>11.119525881470365</v>
      </c>
      <c r="AC94">
        <v>4.0891181089995285</v>
      </c>
      <c r="AD94">
        <v>0</v>
      </c>
      <c r="AE94">
        <v>0</v>
      </c>
      <c r="AF94">
        <v>5.9130375253549694</v>
      </c>
      <c r="AG94">
        <v>13.517400000000002</v>
      </c>
      <c r="AH94">
        <v>0</v>
      </c>
      <c r="AI94">
        <v>0</v>
      </c>
      <c r="AJ94">
        <v>0</v>
      </c>
      <c r="AK94">
        <v>10.875669030732864</v>
      </c>
      <c r="AL94">
        <v>39.995274526678138</v>
      </c>
      <c r="AM94">
        <v>6.9782490622655668</v>
      </c>
      <c r="AN94">
        <v>0</v>
      </c>
      <c r="AO94">
        <v>0</v>
      </c>
      <c r="AP94">
        <v>0</v>
      </c>
      <c r="AQ94">
        <v>0</v>
      </c>
      <c r="AR94">
        <v>14.915945652173907</v>
      </c>
      <c r="AS94">
        <v>10.219979185251265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694.17746060766308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192.25324336671937</v>
      </c>
      <c r="L95">
        <v>6.05</v>
      </c>
      <c r="M95">
        <v>61.3</v>
      </c>
      <c r="N95">
        <v>50.14</v>
      </c>
      <c r="O95">
        <v>35.409999999999997</v>
      </c>
      <c r="P95">
        <v>26.53</v>
      </c>
      <c r="Q95">
        <v>8.68</v>
      </c>
      <c r="R95">
        <v>17.993494759667513</v>
      </c>
      <c r="S95">
        <v>11.43</v>
      </c>
      <c r="T95">
        <v>0</v>
      </c>
      <c r="U95">
        <v>57.748516720604101</v>
      </c>
      <c r="V95">
        <v>9.1399999999999988</v>
      </c>
      <c r="W95">
        <v>19.344863286434826</v>
      </c>
      <c r="X95">
        <v>62.61</v>
      </c>
      <c r="Y95">
        <v>0</v>
      </c>
      <c r="Z95">
        <v>0</v>
      </c>
      <c r="AA95">
        <v>18.013253164556964</v>
      </c>
      <c r="AB95">
        <v>16.679288822205546</v>
      </c>
      <c r="AC95">
        <v>4.0891181089995285</v>
      </c>
      <c r="AD95">
        <v>0</v>
      </c>
      <c r="AE95">
        <v>0</v>
      </c>
      <c r="AF95">
        <v>5.9130375253549694</v>
      </c>
      <c r="AG95">
        <v>13.517400000000002</v>
      </c>
      <c r="AH95">
        <v>0</v>
      </c>
      <c r="AI95">
        <v>0</v>
      </c>
      <c r="AJ95">
        <v>0</v>
      </c>
      <c r="AK95">
        <v>10.875669030732864</v>
      </c>
      <c r="AL95">
        <v>39.995274526678138</v>
      </c>
      <c r="AM95">
        <v>6.9782490622655668</v>
      </c>
      <c r="AN95">
        <v>0</v>
      </c>
      <c r="AO95">
        <v>0</v>
      </c>
      <c r="AP95">
        <v>0</v>
      </c>
      <c r="AQ95">
        <v>0</v>
      </c>
      <c r="AR95">
        <v>13.984797101449269</v>
      </c>
      <c r="AS95">
        <v>8.5203092476955096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697.1965147233642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192.25324336671937</v>
      </c>
      <c r="L96">
        <v>6.05</v>
      </c>
      <c r="M96">
        <v>61.3</v>
      </c>
      <c r="N96">
        <v>50.14</v>
      </c>
      <c r="O96">
        <v>35.409999999999997</v>
      </c>
      <c r="P96">
        <v>26.53</v>
      </c>
      <c r="Q96">
        <v>8.68</v>
      </c>
      <c r="R96">
        <v>17.993494759667513</v>
      </c>
      <c r="S96">
        <v>11.43</v>
      </c>
      <c r="T96">
        <v>0</v>
      </c>
      <c r="U96">
        <v>57.748516720604101</v>
      </c>
      <c r="V96">
        <v>9.1399999999999988</v>
      </c>
      <c r="W96">
        <v>19.344863286434826</v>
      </c>
      <c r="X96">
        <v>62.61</v>
      </c>
      <c r="Y96">
        <v>0</v>
      </c>
      <c r="Z96">
        <v>0</v>
      </c>
      <c r="AA96">
        <v>18.013253164556964</v>
      </c>
      <c r="AB96">
        <v>16.679288822205546</v>
      </c>
      <c r="AC96">
        <v>4.0891181089995285</v>
      </c>
      <c r="AD96">
        <v>0</v>
      </c>
      <c r="AE96">
        <v>0</v>
      </c>
      <c r="AF96">
        <v>5.9130375253549694</v>
      </c>
      <c r="AG96">
        <v>13.517400000000002</v>
      </c>
      <c r="AH96">
        <v>0</v>
      </c>
      <c r="AI96">
        <v>0</v>
      </c>
      <c r="AJ96">
        <v>0</v>
      </c>
      <c r="AK96">
        <v>10.875669030732864</v>
      </c>
      <c r="AL96">
        <v>39.995274526678138</v>
      </c>
      <c r="AM96">
        <v>6.9782490622655668</v>
      </c>
      <c r="AN96">
        <v>0</v>
      </c>
      <c r="AO96">
        <v>0</v>
      </c>
      <c r="AP96">
        <v>0</v>
      </c>
      <c r="AQ96">
        <v>0</v>
      </c>
      <c r="AR96">
        <v>13.984797101449269</v>
      </c>
      <c r="AS96">
        <v>8.5203092476955096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697.1965147233642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192.25324336671937</v>
      </c>
      <c r="L97">
        <v>6.05</v>
      </c>
      <c r="M97">
        <v>61.3</v>
      </c>
      <c r="N97">
        <v>50.14</v>
      </c>
      <c r="O97">
        <v>35.409999999999997</v>
      </c>
      <c r="P97">
        <v>26.53</v>
      </c>
      <c r="Q97">
        <v>8.68</v>
      </c>
      <c r="R97">
        <v>17.993494759667513</v>
      </c>
      <c r="S97">
        <v>11.43</v>
      </c>
      <c r="T97">
        <v>0</v>
      </c>
      <c r="U97">
        <v>57.748516720604101</v>
      </c>
      <c r="V97">
        <v>9.1399999999999988</v>
      </c>
      <c r="W97">
        <v>19.344863286434826</v>
      </c>
      <c r="X97">
        <v>62.61</v>
      </c>
      <c r="Y97">
        <v>0</v>
      </c>
      <c r="Z97">
        <v>0</v>
      </c>
      <c r="AA97">
        <v>18.013253164556964</v>
      </c>
      <c r="AB97">
        <v>16.679288822205546</v>
      </c>
      <c r="AC97">
        <v>4.0891181089995285</v>
      </c>
      <c r="AD97">
        <v>0</v>
      </c>
      <c r="AE97">
        <v>0</v>
      </c>
      <c r="AF97">
        <v>5.9130375253549694</v>
      </c>
      <c r="AG97">
        <v>13.517400000000002</v>
      </c>
      <c r="AH97">
        <v>0</v>
      </c>
      <c r="AI97">
        <v>0</v>
      </c>
      <c r="AJ97">
        <v>0</v>
      </c>
      <c r="AK97">
        <v>10.875669030732864</v>
      </c>
      <c r="AL97">
        <v>39.995274526678138</v>
      </c>
      <c r="AM97">
        <v>6.9782490622655668</v>
      </c>
      <c r="AN97">
        <v>0</v>
      </c>
      <c r="AO97">
        <v>0</v>
      </c>
      <c r="AP97">
        <v>0</v>
      </c>
      <c r="AQ97">
        <v>0</v>
      </c>
      <c r="AR97">
        <v>13.984797101449269</v>
      </c>
      <c r="AS97">
        <v>10.219979185251265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698.89618466091997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192.25324336671937</v>
      </c>
      <c r="L98">
        <v>6.05</v>
      </c>
      <c r="M98">
        <v>61.3</v>
      </c>
      <c r="N98">
        <v>50.14</v>
      </c>
      <c r="O98">
        <v>35.409999999999997</v>
      </c>
      <c r="P98">
        <v>26.53</v>
      </c>
      <c r="Q98">
        <v>8.68</v>
      </c>
      <c r="R98">
        <v>17.993494759667513</v>
      </c>
      <c r="S98">
        <v>11.43</v>
      </c>
      <c r="T98">
        <v>0</v>
      </c>
      <c r="U98">
        <v>57.748516720604101</v>
      </c>
      <c r="V98">
        <v>9.1399999999999988</v>
      </c>
      <c r="W98">
        <v>19.344863286434826</v>
      </c>
      <c r="X98">
        <v>62.61</v>
      </c>
      <c r="Y98">
        <v>0</v>
      </c>
      <c r="Z98">
        <v>0</v>
      </c>
      <c r="AA98">
        <v>18.013253164556964</v>
      </c>
      <c r="AB98">
        <v>16.679288822205546</v>
      </c>
      <c r="AC98">
        <v>4.0891181089995285</v>
      </c>
      <c r="AD98">
        <v>0</v>
      </c>
      <c r="AE98">
        <v>0</v>
      </c>
      <c r="AF98">
        <v>5.9130375253549694</v>
      </c>
      <c r="AG98">
        <v>13.517400000000002</v>
      </c>
      <c r="AH98">
        <v>0</v>
      </c>
      <c r="AI98">
        <v>0</v>
      </c>
      <c r="AJ98">
        <v>0</v>
      </c>
      <c r="AK98">
        <v>10.875669030732864</v>
      </c>
      <c r="AL98">
        <v>39.995274526678138</v>
      </c>
      <c r="AM98">
        <v>6.9782490622655668</v>
      </c>
      <c r="AN98">
        <v>0</v>
      </c>
      <c r="AO98">
        <v>0</v>
      </c>
      <c r="AP98">
        <v>0</v>
      </c>
      <c r="AQ98">
        <v>0</v>
      </c>
      <c r="AR98">
        <v>13.984797101449269</v>
      </c>
      <c r="AS98">
        <v>10.219979185251265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698.89618466091997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7.4763771889341006</v>
      </c>
      <c r="L99">
        <f t="shared" si="2"/>
        <v>0.11423669898723987</v>
      </c>
      <c r="M99">
        <f t="shared" si="2"/>
        <v>1.4712000000000025</v>
      </c>
      <c r="N99">
        <f t="shared" si="2"/>
        <v>1.2033600000000004</v>
      </c>
      <c r="O99">
        <f t="shared" si="2"/>
        <v>0.84983999999999904</v>
      </c>
      <c r="P99">
        <f t="shared" si="2"/>
        <v>0.63672000000000051</v>
      </c>
      <c r="Q99">
        <f t="shared" si="2"/>
        <v>0.1674956013003924</v>
      </c>
      <c r="R99">
        <f t="shared" si="2"/>
        <v>0.35847168889902914</v>
      </c>
      <c r="S99">
        <f t="shared" si="2"/>
        <v>0.22227403189568731</v>
      </c>
      <c r="T99">
        <f t="shared" si="2"/>
        <v>0</v>
      </c>
      <c r="U99">
        <f t="shared" si="2"/>
        <v>1.1830697007258162</v>
      </c>
      <c r="V99">
        <f t="shared" si="2"/>
        <v>0.20809506922939985</v>
      </c>
      <c r="W99">
        <f t="shared" si="2"/>
        <v>0.44170736328643434</v>
      </c>
      <c r="X99">
        <f t="shared" si="2"/>
        <v>1.4297124999999988</v>
      </c>
      <c r="Y99">
        <f t="shared" si="2"/>
        <v>0</v>
      </c>
      <c r="Z99">
        <f t="shared" si="2"/>
        <v>0</v>
      </c>
      <c r="AA99">
        <f t="shared" si="2"/>
        <v>0.29656969936708888</v>
      </c>
      <c r="AB99">
        <f t="shared" si="2"/>
        <v>0.22166590397599395</v>
      </c>
      <c r="AC99">
        <f t="shared" si="2"/>
        <v>0.120613611591016</v>
      </c>
      <c r="AD99">
        <f t="shared" si="2"/>
        <v>5.0172366767600313E-2</v>
      </c>
      <c r="AE99">
        <f t="shared" si="2"/>
        <v>0.11305335352006059</v>
      </c>
      <c r="AF99">
        <f t="shared" si="2"/>
        <v>0.21702511409736322</v>
      </c>
      <c r="AG99">
        <f t="shared" si="2"/>
        <v>0.32441759999999936</v>
      </c>
      <c r="AH99">
        <f t="shared" si="2"/>
        <v>0.23533078606124594</v>
      </c>
      <c r="AI99">
        <f t="shared" si="2"/>
        <v>4.1203430086410052E-2</v>
      </c>
      <c r="AJ99">
        <f t="shared" si="2"/>
        <v>0</v>
      </c>
      <c r="AK99">
        <f t="shared" si="2"/>
        <v>0.26101605673758871</v>
      </c>
      <c r="AL99">
        <f t="shared" si="2"/>
        <v>0.95409357788296156</v>
      </c>
      <c r="AM99">
        <f t="shared" si="2"/>
        <v>0.16774147336834211</v>
      </c>
      <c r="AN99">
        <f t="shared" si="2"/>
        <v>0</v>
      </c>
      <c r="AO99">
        <f t="shared" si="2"/>
        <v>0</v>
      </c>
      <c r="AP99">
        <f t="shared" si="2"/>
        <v>7.5169080000000027E-3</v>
      </c>
      <c r="AQ99">
        <f t="shared" si="2"/>
        <v>0.3335417555555556</v>
      </c>
      <c r="AR99">
        <f t="shared" si="2"/>
        <v>0.30915888768115923</v>
      </c>
      <c r="AS99">
        <f t="shared" si="2"/>
        <v>0.26556574189711579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19.681246109847617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87.48</v>
      </c>
      <c r="L3">
        <v>21.15</v>
      </c>
      <c r="M3">
        <v>0</v>
      </c>
      <c r="N3">
        <v>28.99</v>
      </c>
      <c r="O3">
        <v>24.34</v>
      </c>
      <c r="P3">
        <v>66.55</v>
      </c>
      <c r="Q3">
        <v>2.6199999999999997</v>
      </c>
      <c r="R3">
        <v>5.1899999999999995</v>
      </c>
      <c r="S3">
        <v>3.46</v>
      </c>
      <c r="T3">
        <v>0</v>
      </c>
      <c r="U3">
        <v>318.14209702660412</v>
      </c>
      <c r="V3">
        <v>5.08</v>
      </c>
      <c r="W3">
        <v>11.110000000000001</v>
      </c>
      <c r="X3">
        <v>36.21</v>
      </c>
      <c r="Y3">
        <v>0</v>
      </c>
      <c r="Z3">
        <v>0</v>
      </c>
      <c r="AA3">
        <v>0</v>
      </c>
      <c r="AB3">
        <v>3.2158109527381851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6.288532702915683</v>
      </c>
      <c r="AL3">
        <v>13.614725473321862</v>
      </c>
      <c r="AM3">
        <v>3.8610052513128288</v>
      </c>
      <c r="AN3">
        <v>0</v>
      </c>
      <c r="AO3">
        <v>0</v>
      </c>
      <c r="AP3">
        <v>1.4071600000000004</v>
      </c>
      <c r="AQ3">
        <v>0</v>
      </c>
      <c r="AR3">
        <v>5.1203478260869568</v>
      </c>
      <c r="AS3">
        <v>5.9109121320249782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649.74059136500455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87.48</v>
      </c>
      <c r="L4">
        <v>21.15</v>
      </c>
      <c r="M4">
        <v>0</v>
      </c>
      <c r="N4">
        <v>28.99</v>
      </c>
      <c r="O4">
        <v>24.34</v>
      </c>
      <c r="P4">
        <v>66.55</v>
      </c>
      <c r="Q4">
        <v>2.6199999999999997</v>
      </c>
      <c r="R4">
        <v>5.1899999999999995</v>
      </c>
      <c r="S4">
        <v>3.46</v>
      </c>
      <c r="T4">
        <v>0</v>
      </c>
      <c r="U4">
        <v>318.14209702660412</v>
      </c>
      <c r="V4">
        <v>5.08</v>
      </c>
      <c r="W4">
        <v>11.110000000000001</v>
      </c>
      <c r="X4">
        <v>36.21</v>
      </c>
      <c r="Y4">
        <v>0</v>
      </c>
      <c r="Z4">
        <v>0</v>
      </c>
      <c r="AA4">
        <v>0</v>
      </c>
      <c r="AB4">
        <v>3.2158109527381851</v>
      </c>
      <c r="AC4">
        <v>2.3644212344903406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6.288532702915683</v>
      </c>
      <c r="AL4">
        <v>13.614725473321862</v>
      </c>
      <c r="AM4">
        <v>3.8610052513128288</v>
      </c>
      <c r="AN4">
        <v>0</v>
      </c>
      <c r="AO4">
        <v>0</v>
      </c>
      <c r="AP4">
        <v>1.4071600000000004</v>
      </c>
      <c r="AQ4">
        <v>0</v>
      </c>
      <c r="AR4">
        <v>5.1203478260869568</v>
      </c>
      <c r="AS4">
        <v>5.9109121320249782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652.1050125994949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87.48</v>
      </c>
      <c r="L5">
        <v>21.15</v>
      </c>
      <c r="M5">
        <v>0</v>
      </c>
      <c r="N5">
        <v>28.99</v>
      </c>
      <c r="O5">
        <v>24.34</v>
      </c>
      <c r="P5">
        <v>66.55</v>
      </c>
      <c r="Q5">
        <v>2.6199999999999997</v>
      </c>
      <c r="R5">
        <v>5.1899999999999995</v>
      </c>
      <c r="S5">
        <v>3.46</v>
      </c>
      <c r="T5">
        <v>0</v>
      </c>
      <c r="U5">
        <v>318.14209702660412</v>
      </c>
      <c r="V5">
        <v>5.08</v>
      </c>
      <c r="W5">
        <v>11.110000000000001</v>
      </c>
      <c r="X5">
        <v>36.21</v>
      </c>
      <c r="Y5">
        <v>0</v>
      </c>
      <c r="Z5">
        <v>0</v>
      </c>
      <c r="AA5">
        <v>0</v>
      </c>
      <c r="AB5">
        <v>3.2158109527381851</v>
      </c>
      <c r="AC5">
        <v>2.3644212344903406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6.288532702915683</v>
      </c>
      <c r="AL5">
        <v>13.614725473321862</v>
      </c>
      <c r="AM5">
        <v>4.0362745686421615</v>
      </c>
      <c r="AN5">
        <v>0</v>
      </c>
      <c r="AO5">
        <v>0</v>
      </c>
      <c r="AP5">
        <v>1.4071600000000004</v>
      </c>
      <c r="AQ5">
        <v>0</v>
      </c>
      <c r="AR5">
        <v>8.0868985507246371</v>
      </c>
      <c r="AS5">
        <v>5.9109121320249782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655.24683264146199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87.48</v>
      </c>
      <c r="L6">
        <v>21.15</v>
      </c>
      <c r="M6">
        <v>0</v>
      </c>
      <c r="N6">
        <v>28.99</v>
      </c>
      <c r="O6">
        <v>24.34</v>
      </c>
      <c r="P6">
        <v>66.55</v>
      </c>
      <c r="Q6">
        <v>2.6199999999999997</v>
      </c>
      <c r="R6">
        <v>5.1899999999999995</v>
      </c>
      <c r="S6">
        <v>3.46</v>
      </c>
      <c r="T6">
        <v>0</v>
      </c>
      <c r="U6">
        <v>318.14209702660412</v>
      </c>
      <c r="V6">
        <v>5.08</v>
      </c>
      <c r="W6">
        <v>11.110000000000001</v>
      </c>
      <c r="X6">
        <v>36.21</v>
      </c>
      <c r="Y6">
        <v>0</v>
      </c>
      <c r="Z6">
        <v>0</v>
      </c>
      <c r="AA6">
        <v>0</v>
      </c>
      <c r="AB6">
        <v>3.2158109527381851</v>
      </c>
      <c r="AC6">
        <v>2.3644212344903406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6.288532702915683</v>
      </c>
      <c r="AL6">
        <v>13.614725473321862</v>
      </c>
      <c r="AM6">
        <v>4.0362745686421615</v>
      </c>
      <c r="AN6">
        <v>0</v>
      </c>
      <c r="AO6">
        <v>0</v>
      </c>
      <c r="AP6">
        <v>1.4071600000000004</v>
      </c>
      <c r="AQ6">
        <v>0</v>
      </c>
      <c r="AR6">
        <v>8.0868985507246371</v>
      </c>
      <c r="AS6">
        <v>5.9109121320249782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655.24683264146199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87.48</v>
      </c>
      <c r="L7">
        <v>21.15</v>
      </c>
      <c r="M7">
        <v>0</v>
      </c>
      <c r="N7">
        <v>28.99</v>
      </c>
      <c r="O7">
        <v>24.34</v>
      </c>
      <c r="P7">
        <v>66.55</v>
      </c>
      <c r="Q7">
        <v>2.6199999999999997</v>
      </c>
      <c r="R7">
        <v>5.1899999999999995</v>
      </c>
      <c r="S7">
        <v>3.46</v>
      </c>
      <c r="T7">
        <v>0</v>
      </c>
      <c r="U7">
        <v>318.14209702660412</v>
      </c>
      <c r="V7">
        <v>0.96000000000000008</v>
      </c>
      <c r="W7">
        <v>5.77</v>
      </c>
      <c r="X7">
        <v>36.21</v>
      </c>
      <c r="Y7">
        <v>0</v>
      </c>
      <c r="Z7">
        <v>0</v>
      </c>
      <c r="AA7">
        <v>0</v>
      </c>
      <c r="AB7">
        <v>3.2158109527381851</v>
      </c>
      <c r="AC7">
        <v>2.3644212344903406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6.288532702915683</v>
      </c>
      <c r="AL7">
        <v>13.614725473321862</v>
      </c>
      <c r="AM7">
        <v>4.0362745686421615</v>
      </c>
      <c r="AN7">
        <v>0</v>
      </c>
      <c r="AO7">
        <v>0</v>
      </c>
      <c r="AP7">
        <v>1.4071600000000004</v>
      </c>
      <c r="AQ7">
        <v>0</v>
      </c>
      <c r="AR7">
        <v>8.0868985507246371</v>
      </c>
      <c r="AS7">
        <v>5.9109121320249782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645.78683264146196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87.48</v>
      </c>
      <c r="L8">
        <v>21.15</v>
      </c>
      <c r="M8">
        <v>0</v>
      </c>
      <c r="N8">
        <v>28.99</v>
      </c>
      <c r="O8">
        <v>24.34</v>
      </c>
      <c r="P8">
        <v>66.55</v>
      </c>
      <c r="Q8">
        <v>2.6199999999999997</v>
      </c>
      <c r="R8">
        <v>5.1899999999999995</v>
      </c>
      <c r="S8">
        <v>3.46</v>
      </c>
      <c r="T8">
        <v>0</v>
      </c>
      <c r="U8">
        <v>318.14209702660412</v>
      </c>
      <c r="V8">
        <v>0.96000000000000008</v>
      </c>
      <c r="W8">
        <v>5.77</v>
      </c>
      <c r="X8">
        <v>36.21</v>
      </c>
      <c r="Y8">
        <v>0</v>
      </c>
      <c r="Z8">
        <v>0</v>
      </c>
      <c r="AA8">
        <v>0</v>
      </c>
      <c r="AB8">
        <v>3.2158109527381851</v>
      </c>
      <c r="AC8">
        <v>2.3644212344903406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6.288532702915683</v>
      </c>
      <c r="AL8">
        <v>13.614725473321862</v>
      </c>
      <c r="AM8">
        <v>4.0362745686421615</v>
      </c>
      <c r="AN8">
        <v>0</v>
      </c>
      <c r="AO8">
        <v>0</v>
      </c>
      <c r="AP8">
        <v>1.4071600000000004</v>
      </c>
      <c r="AQ8">
        <v>0</v>
      </c>
      <c r="AR8">
        <v>5.1203478260869568</v>
      </c>
      <c r="AS8">
        <v>5.9109121320249782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642.82028191682423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87.48</v>
      </c>
      <c r="L9">
        <v>21.15</v>
      </c>
      <c r="M9">
        <v>0</v>
      </c>
      <c r="N9">
        <v>28.99</v>
      </c>
      <c r="O9">
        <v>24.34</v>
      </c>
      <c r="P9">
        <v>66.55</v>
      </c>
      <c r="Q9">
        <v>2.6199999999999997</v>
      </c>
      <c r="R9">
        <v>5.1899999999999995</v>
      </c>
      <c r="S9">
        <v>3.46</v>
      </c>
      <c r="T9">
        <v>0</v>
      </c>
      <c r="U9">
        <v>318.14209702660412</v>
      </c>
      <c r="V9">
        <v>4.99</v>
      </c>
      <c r="W9">
        <v>5.77</v>
      </c>
      <c r="X9">
        <v>36.21</v>
      </c>
      <c r="Y9">
        <v>0</v>
      </c>
      <c r="Z9">
        <v>0</v>
      </c>
      <c r="AA9">
        <v>0</v>
      </c>
      <c r="AB9">
        <v>3.2158109527381851</v>
      </c>
      <c r="AC9">
        <v>2.3644212344903406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6.288532702915683</v>
      </c>
      <c r="AL9">
        <v>13.614725473321862</v>
      </c>
      <c r="AM9">
        <v>4.0362745686421615</v>
      </c>
      <c r="AN9">
        <v>0</v>
      </c>
      <c r="AO9">
        <v>0</v>
      </c>
      <c r="AP9">
        <v>0</v>
      </c>
      <c r="AQ9">
        <v>0</v>
      </c>
      <c r="AR9">
        <v>5.1203478260869568</v>
      </c>
      <c r="AS9">
        <v>5.9109121320249782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645.44312191682423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87.48</v>
      </c>
      <c r="L10">
        <v>21.15</v>
      </c>
      <c r="M10">
        <v>0</v>
      </c>
      <c r="N10">
        <v>28.99</v>
      </c>
      <c r="O10">
        <v>24.34</v>
      </c>
      <c r="P10">
        <v>66.55</v>
      </c>
      <c r="Q10">
        <v>2.6199999999999997</v>
      </c>
      <c r="R10">
        <v>5.1899999999999995</v>
      </c>
      <c r="S10">
        <v>3.46</v>
      </c>
      <c r="T10">
        <v>0</v>
      </c>
      <c r="U10">
        <v>318.14209702660412</v>
      </c>
      <c r="V10">
        <v>4.99</v>
      </c>
      <c r="W10">
        <v>5.77</v>
      </c>
      <c r="X10">
        <v>36.21</v>
      </c>
      <c r="Y10">
        <v>0</v>
      </c>
      <c r="Z10">
        <v>0</v>
      </c>
      <c r="AA10">
        <v>0</v>
      </c>
      <c r="AB10">
        <v>3.2158109527381851</v>
      </c>
      <c r="AC10">
        <v>2.3644212344903406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6.288532702915683</v>
      </c>
      <c r="AL10">
        <v>13.614725473321862</v>
      </c>
      <c r="AM10">
        <v>4.0362745686421615</v>
      </c>
      <c r="AN10">
        <v>0</v>
      </c>
      <c r="AO10">
        <v>0</v>
      </c>
      <c r="AP10">
        <v>0</v>
      </c>
      <c r="AQ10">
        <v>0</v>
      </c>
      <c r="AR10">
        <v>5.1203478260869568</v>
      </c>
      <c r="AS10">
        <v>5.9109121320249782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645.44312191682423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87.48</v>
      </c>
      <c r="L11">
        <v>21.15</v>
      </c>
      <c r="M11">
        <v>0</v>
      </c>
      <c r="N11">
        <v>28.99</v>
      </c>
      <c r="O11">
        <v>24.34</v>
      </c>
      <c r="P11">
        <v>66.55</v>
      </c>
      <c r="Q11">
        <v>2.6199999999999997</v>
      </c>
      <c r="R11">
        <v>5.1899999999999995</v>
      </c>
      <c r="S11">
        <v>3.46</v>
      </c>
      <c r="T11">
        <v>0</v>
      </c>
      <c r="U11">
        <v>318.14209702660412</v>
      </c>
      <c r="V11">
        <v>4.47</v>
      </c>
      <c r="W11">
        <v>5.77</v>
      </c>
      <c r="X11">
        <v>36.21</v>
      </c>
      <c r="Y11">
        <v>0</v>
      </c>
      <c r="Z11">
        <v>0</v>
      </c>
      <c r="AA11">
        <v>0</v>
      </c>
      <c r="AB11">
        <v>3.2158109527381851</v>
      </c>
      <c r="AC11">
        <v>2.3644212344903406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6.288532702915683</v>
      </c>
      <c r="AL11">
        <v>13.614725473321862</v>
      </c>
      <c r="AM11">
        <v>4.0362745686421615</v>
      </c>
      <c r="AN11">
        <v>0</v>
      </c>
      <c r="AO11">
        <v>0</v>
      </c>
      <c r="AP11">
        <v>0</v>
      </c>
      <c r="AQ11">
        <v>0</v>
      </c>
      <c r="AR11">
        <v>5.1203478260869568</v>
      </c>
      <c r="AS11">
        <v>5.9109121320249782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644.92312191682424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87.48</v>
      </c>
      <c r="L12">
        <v>21.15</v>
      </c>
      <c r="M12">
        <v>0</v>
      </c>
      <c r="N12">
        <v>28.99</v>
      </c>
      <c r="O12">
        <v>24.34</v>
      </c>
      <c r="P12">
        <v>66.55</v>
      </c>
      <c r="Q12">
        <v>2.6199999999999997</v>
      </c>
      <c r="R12">
        <v>5.1899999999999995</v>
      </c>
      <c r="S12">
        <v>3.46</v>
      </c>
      <c r="T12">
        <v>0</v>
      </c>
      <c r="U12">
        <v>318.14209702660412</v>
      </c>
      <c r="V12">
        <v>4.47</v>
      </c>
      <c r="W12">
        <v>5.77</v>
      </c>
      <c r="X12">
        <v>36.21</v>
      </c>
      <c r="Y12">
        <v>0</v>
      </c>
      <c r="Z12">
        <v>0</v>
      </c>
      <c r="AA12">
        <v>0</v>
      </c>
      <c r="AB12">
        <v>3.2158109527381851</v>
      </c>
      <c r="AC12">
        <v>2.3644212344903406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6.288532702915683</v>
      </c>
      <c r="AL12">
        <v>13.614725473321862</v>
      </c>
      <c r="AM12">
        <v>4.0362745686421615</v>
      </c>
      <c r="AN12">
        <v>0</v>
      </c>
      <c r="AO12">
        <v>0</v>
      </c>
      <c r="AP12">
        <v>0</v>
      </c>
      <c r="AQ12">
        <v>0</v>
      </c>
      <c r="AR12">
        <v>5.1203478260869568</v>
      </c>
      <c r="AS12">
        <v>5.9109121320249782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644.92312191682424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87.48</v>
      </c>
      <c r="L13">
        <v>21.15</v>
      </c>
      <c r="M13">
        <v>0</v>
      </c>
      <c r="N13">
        <v>28.99</v>
      </c>
      <c r="O13">
        <v>24.34</v>
      </c>
      <c r="P13">
        <v>66.55</v>
      </c>
      <c r="Q13">
        <v>2.6199999999999997</v>
      </c>
      <c r="R13">
        <v>5.1899999999999995</v>
      </c>
      <c r="S13">
        <v>3.46</v>
      </c>
      <c r="T13">
        <v>0</v>
      </c>
      <c r="U13">
        <v>318.14209702660412</v>
      </c>
      <c r="V13">
        <v>3.82</v>
      </c>
      <c r="W13">
        <v>5.77</v>
      </c>
      <c r="X13">
        <v>36.21</v>
      </c>
      <c r="Y13">
        <v>0</v>
      </c>
      <c r="Z13">
        <v>0</v>
      </c>
      <c r="AA13">
        <v>0</v>
      </c>
      <c r="AB13">
        <v>3.2158109527381851</v>
      </c>
      <c r="AC13">
        <v>2.3644212344903406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6.288532702915683</v>
      </c>
      <c r="AL13">
        <v>13.614725473321862</v>
      </c>
      <c r="AM13">
        <v>4.0362745686421615</v>
      </c>
      <c r="AN13">
        <v>0</v>
      </c>
      <c r="AO13">
        <v>0</v>
      </c>
      <c r="AP13">
        <v>0</v>
      </c>
      <c r="AQ13">
        <v>0</v>
      </c>
      <c r="AR13">
        <v>5.1203478260869568</v>
      </c>
      <c r="AS13">
        <v>5.9109121320249782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644.27312191682427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87.48</v>
      </c>
      <c r="L14">
        <v>21.15</v>
      </c>
      <c r="M14">
        <v>0</v>
      </c>
      <c r="N14">
        <v>28.99</v>
      </c>
      <c r="O14">
        <v>24.34</v>
      </c>
      <c r="P14">
        <v>66.55</v>
      </c>
      <c r="Q14">
        <v>2.6199999999999997</v>
      </c>
      <c r="R14">
        <v>5.1899999999999995</v>
      </c>
      <c r="S14">
        <v>3.46</v>
      </c>
      <c r="T14">
        <v>0</v>
      </c>
      <c r="U14">
        <v>318.14209702660412</v>
      </c>
      <c r="V14">
        <v>3.58</v>
      </c>
      <c r="W14">
        <v>5.77</v>
      </c>
      <c r="X14">
        <v>36.21</v>
      </c>
      <c r="Y14">
        <v>0</v>
      </c>
      <c r="Z14">
        <v>0</v>
      </c>
      <c r="AA14">
        <v>0</v>
      </c>
      <c r="AB14">
        <v>3.2158109527381851</v>
      </c>
      <c r="AC14">
        <v>2.3644212344903406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6.288532702915683</v>
      </c>
      <c r="AL14">
        <v>13.614725473321862</v>
      </c>
      <c r="AM14">
        <v>4.0362745686421615</v>
      </c>
      <c r="AN14">
        <v>0</v>
      </c>
      <c r="AO14">
        <v>0</v>
      </c>
      <c r="AP14">
        <v>0</v>
      </c>
      <c r="AQ14">
        <v>0</v>
      </c>
      <c r="AR14">
        <v>5.1203478260869568</v>
      </c>
      <c r="AS14">
        <v>5.9109121320249782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644.03312191682426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87.48</v>
      </c>
      <c r="L15">
        <v>21.15</v>
      </c>
      <c r="M15">
        <v>0</v>
      </c>
      <c r="N15">
        <v>28.99</v>
      </c>
      <c r="O15">
        <v>24.34</v>
      </c>
      <c r="P15">
        <v>66.55</v>
      </c>
      <c r="Q15">
        <v>2.6199999999999997</v>
      </c>
      <c r="R15">
        <v>5.1899999999999995</v>
      </c>
      <c r="S15">
        <v>3.46</v>
      </c>
      <c r="T15">
        <v>0</v>
      </c>
      <c r="U15">
        <v>318.14209702660412</v>
      </c>
      <c r="V15">
        <v>3.79</v>
      </c>
      <c r="W15">
        <v>5.77</v>
      </c>
      <c r="X15">
        <v>36.21</v>
      </c>
      <c r="Y15">
        <v>0</v>
      </c>
      <c r="Z15">
        <v>0</v>
      </c>
      <c r="AA15">
        <v>0</v>
      </c>
      <c r="AB15">
        <v>3.2158109527381851</v>
      </c>
      <c r="AC15">
        <v>2.3644212344903406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6.288532702915683</v>
      </c>
      <c r="AL15">
        <v>13.475048192771087</v>
      </c>
      <c r="AM15">
        <v>4.0362745686421615</v>
      </c>
      <c r="AN15">
        <v>0</v>
      </c>
      <c r="AO15">
        <v>0</v>
      </c>
      <c r="AP15">
        <v>0</v>
      </c>
      <c r="AQ15">
        <v>0</v>
      </c>
      <c r="AR15">
        <v>5.1203478260869568</v>
      </c>
      <c r="AS15">
        <v>5.9109121320249782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644.10344463627337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87.48</v>
      </c>
      <c r="L16">
        <v>21.15</v>
      </c>
      <c r="M16">
        <v>0</v>
      </c>
      <c r="N16">
        <v>28.99</v>
      </c>
      <c r="O16">
        <v>24.34</v>
      </c>
      <c r="P16">
        <v>66.55</v>
      </c>
      <c r="Q16">
        <v>2.6199999999999997</v>
      </c>
      <c r="R16">
        <v>5.1899999999999995</v>
      </c>
      <c r="S16">
        <v>3.46</v>
      </c>
      <c r="T16">
        <v>0</v>
      </c>
      <c r="U16">
        <v>318.14209702660412</v>
      </c>
      <c r="V16">
        <v>3.79</v>
      </c>
      <c r="W16">
        <v>5.77</v>
      </c>
      <c r="X16">
        <v>36.21</v>
      </c>
      <c r="Y16">
        <v>0</v>
      </c>
      <c r="Z16">
        <v>0</v>
      </c>
      <c r="AA16">
        <v>0</v>
      </c>
      <c r="AB16">
        <v>3.2158109527381851</v>
      </c>
      <c r="AC16">
        <v>2.3644212344903406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6.288532702915683</v>
      </c>
      <c r="AL16">
        <v>13.475048192771087</v>
      </c>
      <c r="AM16">
        <v>4.0362745686421615</v>
      </c>
      <c r="AN16">
        <v>0</v>
      </c>
      <c r="AO16">
        <v>0</v>
      </c>
      <c r="AP16">
        <v>0</v>
      </c>
      <c r="AQ16">
        <v>0</v>
      </c>
      <c r="AR16">
        <v>5.1203478260869568</v>
      </c>
      <c r="AS16">
        <v>5.9109121320249782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644.10344463627337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87.48</v>
      </c>
      <c r="L17">
        <v>21.15</v>
      </c>
      <c r="M17">
        <v>0</v>
      </c>
      <c r="N17">
        <v>28.99</v>
      </c>
      <c r="O17">
        <v>24.34</v>
      </c>
      <c r="P17">
        <v>66.55</v>
      </c>
      <c r="Q17">
        <v>2.6199999999999997</v>
      </c>
      <c r="R17">
        <v>5.1899999999999995</v>
      </c>
      <c r="S17">
        <v>3.46</v>
      </c>
      <c r="T17">
        <v>0</v>
      </c>
      <c r="U17">
        <v>318.14209702660412</v>
      </c>
      <c r="V17">
        <v>3.79</v>
      </c>
      <c r="W17">
        <v>5.77</v>
      </c>
      <c r="X17">
        <v>36.21</v>
      </c>
      <c r="Y17">
        <v>0</v>
      </c>
      <c r="Z17">
        <v>0</v>
      </c>
      <c r="AA17">
        <v>0</v>
      </c>
      <c r="AB17">
        <v>3.2158109527381851</v>
      </c>
      <c r="AC17">
        <v>2.3644212344903406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6.288532702915683</v>
      </c>
      <c r="AL17">
        <v>13.475048192771087</v>
      </c>
      <c r="AM17">
        <v>4.0362745686421615</v>
      </c>
      <c r="AN17">
        <v>0</v>
      </c>
      <c r="AO17">
        <v>0</v>
      </c>
      <c r="AP17">
        <v>0</v>
      </c>
      <c r="AQ17">
        <v>0</v>
      </c>
      <c r="AR17">
        <v>5.1203478260869568</v>
      </c>
      <c r="AS17">
        <v>5.9109121320249782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644.10344463627337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87.48</v>
      </c>
      <c r="L18">
        <v>21.15</v>
      </c>
      <c r="M18">
        <v>0</v>
      </c>
      <c r="N18">
        <v>28.99</v>
      </c>
      <c r="O18">
        <v>24.34</v>
      </c>
      <c r="P18">
        <v>66.55</v>
      </c>
      <c r="Q18">
        <v>2.6199999999999997</v>
      </c>
      <c r="R18">
        <v>5.1899999999999995</v>
      </c>
      <c r="S18">
        <v>3.46</v>
      </c>
      <c r="T18">
        <v>0</v>
      </c>
      <c r="U18">
        <v>318.14209702660412</v>
      </c>
      <c r="V18">
        <v>3.79</v>
      </c>
      <c r="W18">
        <v>5.77</v>
      </c>
      <c r="X18">
        <v>36.21</v>
      </c>
      <c r="Y18">
        <v>0</v>
      </c>
      <c r="Z18">
        <v>0</v>
      </c>
      <c r="AA18">
        <v>0</v>
      </c>
      <c r="AB18">
        <v>3.2158109527381851</v>
      </c>
      <c r="AC18">
        <v>2.3644212344903406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6.288532702915683</v>
      </c>
      <c r="AL18">
        <v>13.475048192771087</v>
      </c>
      <c r="AM18">
        <v>4.0362745686421615</v>
      </c>
      <c r="AN18">
        <v>0</v>
      </c>
      <c r="AO18">
        <v>0</v>
      </c>
      <c r="AP18">
        <v>0</v>
      </c>
      <c r="AQ18">
        <v>0</v>
      </c>
      <c r="AR18">
        <v>5.1203478260869568</v>
      </c>
      <c r="AS18">
        <v>5.9109121320249782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644.10344463627337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87.48</v>
      </c>
      <c r="L19">
        <v>21.15</v>
      </c>
      <c r="M19">
        <v>0</v>
      </c>
      <c r="N19">
        <v>28.99</v>
      </c>
      <c r="O19">
        <v>24.34</v>
      </c>
      <c r="P19">
        <v>66.55</v>
      </c>
      <c r="Q19">
        <v>2.6199999999999997</v>
      </c>
      <c r="R19">
        <v>5.1899999999999995</v>
      </c>
      <c r="S19">
        <v>3.46</v>
      </c>
      <c r="T19">
        <v>0</v>
      </c>
      <c r="U19">
        <v>318.14209702660412</v>
      </c>
      <c r="V19">
        <v>2.27</v>
      </c>
      <c r="W19">
        <v>5.77</v>
      </c>
      <c r="X19">
        <v>36.21</v>
      </c>
      <c r="Y19">
        <v>0</v>
      </c>
      <c r="Z19">
        <v>0</v>
      </c>
      <c r="AA19">
        <v>0</v>
      </c>
      <c r="AB19">
        <v>3.2158109527381851</v>
      </c>
      <c r="AC19">
        <v>2.3644212344903406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6.288532702915683</v>
      </c>
      <c r="AL19">
        <v>13.332831325301207</v>
      </c>
      <c r="AM19">
        <v>4.0362745686421615</v>
      </c>
      <c r="AN19">
        <v>0</v>
      </c>
      <c r="AO19">
        <v>0</v>
      </c>
      <c r="AP19">
        <v>0</v>
      </c>
      <c r="AQ19">
        <v>0</v>
      </c>
      <c r="AR19">
        <v>8.6253478260869567</v>
      </c>
      <c r="AS19">
        <v>5.9109121320249782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645.94622776880351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87.48</v>
      </c>
      <c r="L20">
        <v>21.15</v>
      </c>
      <c r="M20">
        <v>0</v>
      </c>
      <c r="N20">
        <v>28.99</v>
      </c>
      <c r="O20">
        <v>24.34</v>
      </c>
      <c r="P20">
        <v>66.55</v>
      </c>
      <c r="Q20">
        <v>2.6199999999999997</v>
      </c>
      <c r="R20">
        <v>5.1899999999999995</v>
      </c>
      <c r="S20">
        <v>3.46</v>
      </c>
      <c r="T20">
        <v>0</v>
      </c>
      <c r="U20">
        <v>318.14209702660412</v>
      </c>
      <c r="V20">
        <v>1.32</v>
      </c>
      <c r="W20">
        <v>5.77</v>
      </c>
      <c r="X20">
        <v>36.21</v>
      </c>
      <c r="Y20">
        <v>0</v>
      </c>
      <c r="Z20">
        <v>0</v>
      </c>
      <c r="AA20">
        <v>0</v>
      </c>
      <c r="AB20">
        <v>3.2158109527381851</v>
      </c>
      <c r="AC20">
        <v>2.3644212344903406</v>
      </c>
      <c r="AD20">
        <v>0</v>
      </c>
      <c r="AE20">
        <v>4.0229523088569268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6.288532702915683</v>
      </c>
      <c r="AL20">
        <v>13.332831325301207</v>
      </c>
      <c r="AM20">
        <v>4.0362745686421615</v>
      </c>
      <c r="AN20">
        <v>0</v>
      </c>
      <c r="AO20">
        <v>0</v>
      </c>
      <c r="AP20">
        <v>0</v>
      </c>
      <c r="AQ20">
        <v>0</v>
      </c>
      <c r="AR20">
        <v>8.6253478260869567</v>
      </c>
      <c r="AS20">
        <v>5.9109121320249782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649.01918007766051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87.48</v>
      </c>
      <c r="L21">
        <v>21.15</v>
      </c>
      <c r="M21">
        <v>0</v>
      </c>
      <c r="N21">
        <v>28.99</v>
      </c>
      <c r="O21">
        <v>24.34</v>
      </c>
      <c r="P21">
        <v>66.55</v>
      </c>
      <c r="Q21">
        <v>2.6199999999999997</v>
      </c>
      <c r="R21">
        <v>5.1899999999999995</v>
      </c>
      <c r="S21">
        <v>3.46</v>
      </c>
      <c r="T21">
        <v>0</v>
      </c>
      <c r="U21">
        <v>318.14209702660412</v>
      </c>
      <c r="V21">
        <v>4.4800000000000004</v>
      </c>
      <c r="W21">
        <v>5.77</v>
      </c>
      <c r="X21">
        <v>36.21</v>
      </c>
      <c r="Y21">
        <v>0</v>
      </c>
      <c r="Z21">
        <v>0</v>
      </c>
      <c r="AA21">
        <v>0</v>
      </c>
      <c r="AB21">
        <v>3.2158109527381851</v>
      </c>
      <c r="AC21">
        <v>2.3644212344903406</v>
      </c>
      <c r="AD21">
        <v>0</v>
      </c>
      <c r="AE21">
        <v>4.0229523088569268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6.288532702915683</v>
      </c>
      <c r="AL21">
        <v>13.332831325301207</v>
      </c>
      <c r="AM21">
        <v>4.0362745686421615</v>
      </c>
      <c r="AN21">
        <v>0</v>
      </c>
      <c r="AO21">
        <v>0</v>
      </c>
      <c r="AP21">
        <v>0</v>
      </c>
      <c r="AQ21">
        <v>0</v>
      </c>
      <c r="AR21">
        <v>8.6253478260869567</v>
      </c>
      <c r="AS21">
        <v>5.9109121320249782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652.17918007766048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87.477369971739535</v>
      </c>
      <c r="L22">
        <v>21.15</v>
      </c>
      <c r="M22">
        <v>0</v>
      </c>
      <c r="N22">
        <v>28.99</v>
      </c>
      <c r="O22">
        <v>24.34</v>
      </c>
      <c r="P22">
        <v>66.55</v>
      </c>
      <c r="Q22">
        <v>2.6199999999999997</v>
      </c>
      <c r="R22">
        <v>5.1899999999999995</v>
      </c>
      <c r="S22">
        <v>3.46</v>
      </c>
      <c r="T22">
        <v>0</v>
      </c>
      <c r="U22">
        <v>318.14209702660412</v>
      </c>
      <c r="V22">
        <v>4.4800000000000004</v>
      </c>
      <c r="W22">
        <v>11.110000000000001</v>
      </c>
      <c r="X22">
        <v>36.21</v>
      </c>
      <c r="Y22">
        <v>0</v>
      </c>
      <c r="Z22">
        <v>0</v>
      </c>
      <c r="AA22">
        <v>0</v>
      </c>
      <c r="AB22">
        <v>3.2158109527381851</v>
      </c>
      <c r="AC22">
        <v>2.3644212344903406</v>
      </c>
      <c r="AD22">
        <v>0</v>
      </c>
      <c r="AE22">
        <v>4.0229523088569268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6.288532702915683</v>
      </c>
      <c r="AL22">
        <v>13.332831325301207</v>
      </c>
      <c r="AM22">
        <v>4.0362745686421615</v>
      </c>
      <c r="AN22">
        <v>0</v>
      </c>
      <c r="AO22">
        <v>0</v>
      </c>
      <c r="AP22">
        <v>0</v>
      </c>
      <c r="AQ22">
        <v>0</v>
      </c>
      <c r="AR22">
        <v>8.6253478260869567</v>
      </c>
      <c r="AS22">
        <v>5.9109121320249782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657.51655004940005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87.47999999999999</v>
      </c>
      <c r="L23">
        <v>21.15</v>
      </c>
      <c r="M23">
        <v>0</v>
      </c>
      <c r="N23">
        <v>28.99</v>
      </c>
      <c r="O23">
        <v>24.34</v>
      </c>
      <c r="P23">
        <v>66.55</v>
      </c>
      <c r="Q23">
        <v>2.6199999999999997</v>
      </c>
      <c r="R23">
        <v>5.1899999999999995</v>
      </c>
      <c r="S23">
        <v>3.46</v>
      </c>
      <c r="T23">
        <v>0</v>
      </c>
      <c r="U23">
        <v>318.14209702660412</v>
      </c>
      <c r="V23">
        <v>5.08</v>
      </c>
      <c r="W23">
        <v>11.110000000000001</v>
      </c>
      <c r="X23">
        <v>36.21</v>
      </c>
      <c r="Y23">
        <v>0</v>
      </c>
      <c r="Z23">
        <v>0</v>
      </c>
      <c r="AA23">
        <v>0</v>
      </c>
      <c r="AB23">
        <v>3.2158109527381851</v>
      </c>
      <c r="AC23">
        <v>2.3644212344903406</v>
      </c>
      <c r="AD23">
        <v>0</v>
      </c>
      <c r="AE23">
        <v>4.0229523088569268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6.288532702915683</v>
      </c>
      <c r="AL23">
        <v>13.332831325301207</v>
      </c>
      <c r="AM23">
        <v>4.0362745686421615</v>
      </c>
      <c r="AN23">
        <v>0</v>
      </c>
      <c r="AO23">
        <v>0</v>
      </c>
      <c r="AP23">
        <v>0</v>
      </c>
      <c r="AQ23">
        <v>0</v>
      </c>
      <c r="AR23">
        <v>8.6253478260869567</v>
      </c>
      <c r="AS23">
        <v>5.9109121320249782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658.11918007766053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87.47999999999999</v>
      </c>
      <c r="L24">
        <v>21.15</v>
      </c>
      <c r="M24">
        <v>0</v>
      </c>
      <c r="N24">
        <v>28.99</v>
      </c>
      <c r="O24">
        <v>24.34</v>
      </c>
      <c r="P24">
        <v>66.55</v>
      </c>
      <c r="Q24">
        <v>0.96</v>
      </c>
      <c r="R24">
        <v>2.88</v>
      </c>
      <c r="S24">
        <v>1.92</v>
      </c>
      <c r="T24">
        <v>0</v>
      </c>
      <c r="U24">
        <v>318.14209702660412</v>
      </c>
      <c r="V24">
        <v>5.08</v>
      </c>
      <c r="W24">
        <v>11.110000000000001</v>
      </c>
      <c r="X24">
        <v>36.21</v>
      </c>
      <c r="Y24">
        <v>0</v>
      </c>
      <c r="Z24">
        <v>0</v>
      </c>
      <c r="AA24">
        <v>0</v>
      </c>
      <c r="AB24">
        <v>3.2158109527381851</v>
      </c>
      <c r="AC24">
        <v>2.3644212344903406</v>
      </c>
      <c r="AD24">
        <v>0</v>
      </c>
      <c r="AE24">
        <v>4.0229523088569268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6.288532702915683</v>
      </c>
      <c r="AL24">
        <v>13.332831325301207</v>
      </c>
      <c r="AM24">
        <v>4.0362745686421615</v>
      </c>
      <c r="AN24">
        <v>0</v>
      </c>
      <c r="AO24">
        <v>0</v>
      </c>
      <c r="AP24">
        <v>0</v>
      </c>
      <c r="AQ24">
        <v>0</v>
      </c>
      <c r="AR24">
        <v>8.6253478260869567</v>
      </c>
      <c r="AS24">
        <v>5.9109121320249782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652.60918007766054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87.47999999999999</v>
      </c>
      <c r="L25">
        <v>19.07</v>
      </c>
      <c r="M25">
        <v>0</v>
      </c>
      <c r="N25">
        <v>28.99</v>
      </c>
      <c r="O25">
        <v>24.34</v>
      </c>
      <c r="P25">
        <v>66.55</v>
      </c>
      <c r="Q25">
        <v>0.91936943111720359</v>
      </c>
      <c r="R25">
        <v>2.7891351518908869</v>
      </c>
      <c r="S25">
        <v>1.84</v>
      </c>
      <c r="T25">
        <v>0</v>
      </c>
      <c r="U25">
        <v>299.14999999999998</v>
      </c>
      <c r="V25">
        <v>5.08</v>
      </c>
      <c r="W25">
        <v>11.110000000000001</v>
      </c>
      <c r="X25">
        <v>36.21</v>
      </c>
      <c r="Y25">
        <v>0</v>
      </c>
      <c r="Z25">
        <v>0</v>
      </c>
      <c r="AA25">
        <v>0</v>
      </c>
      <c r="AB25">
        <v>3.2158109527381851</v>
      </c>
      <c r="AC25">
        <v>2.3644212344903406</v>
      </c>
      <c r="AD25">
        <v>0</v>
      </c>
      <c r="AE25">
        <v>4.0229523088569268</v>
      </c>
      <c r="AF25">
        <v>0</v>
      </c>
      <c r="AG25">
        <v>0</v>
      </c>
      <c r="AH25">
        <v>4.6253784582893349</v>
      </c>
      <c r="AI25">
        <v>0</v>
      </c>
      <c r="AJ25">
        <v>0</v>
      </c>
      <c r="AK25">
        <v>6.288532702915683</v>
      </c>
      <c r="AL25">
        <v>13.332831325301207</v>
      </c>
      <c r="AM25">
        <v>4.0362745686421615</v>
      </c>
      <c r="AN25">
        <v>0</v>
      </c>
      <c r="AO25">
        <v>0</v>
      </c>
      <c r="AP25">
        <v>0</v>
      </c>
      <c r="AQ25">
        <v>0</v>
      </c>
      <c r="AR25">
        <v>8.6253478260869567</v>
      </c>
      <c r="AS25">
        <v>5.9109121320249782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635.95096609235384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87.478004379961675</v>
      </c>
      <c r="L26">
        <v>20</v>
      </c>
      <c r="M26">
        <v>0</v>
      </c>
      <c r="N26">
        <v>28.99</v>
      </c>
      <c r="O26">
        <v>24.34</v>
      </c>
      <c r="P26">
        <v>66.55</v>
      </c>
      <c r="Q26">
        <v>0.96</v>
      </c>
      <c r="R26">
        <v>2.8791348753379395</v>
      </c>
      <c r="S26">
        <v>1.92</v>
      </c>
      <c r="T26">
        <v>0</v>
      </c>
      <c r="U26">
        <v>277.78000000000003</v>
      </c>
      <c r="V26">
        <v>5.08</v>
      </c>
      <c r="W26">
        <v>11.110000000000001</v>
      </c>
      <c r="X26">
        <v>36.21</v>
      </c>
      <c r="Y26">
        <v>0</v>
      </c>
      <c r="Z26">
        <v>0</v>
      </c>
      <c r="AA26">
        <v>0</v>
      </c>
      <c r="AB26">
        <v>3.2158109527381851</v>
      </c>
      <c r="AC26">
        <v>2.3644212344903406</v>
      </c>
      <c r="AD26">
        <v>0</v>
      </c>
      <c r="AE26">
        <v>4.0229523088569268</v>
      </c>
      <c r="AF26">
        <v>0</v>
      </c>
      <c r="AG26">
        <v>0</v>
      </c>
      <c r="AH26">
        <v>4.6253784582893349</v>
      </c>
      <c r="AI26">
        <v>0</v>
      </c>
      <c r="AJ26">
        <v>0</v>
      </c>
      <c r="AK26">
        <v>6.288532702915683</v>
      </c>
      <c r="AL26">
        <v>13.332831325301207</v>
      </c>
      <c r="AM26">
        <v>4.0362745686421615</v>
      </c>
      <c r="AN26">
        <v>0</v>
      </c>
      <c r="AO26">
        <v>0</v>
      </c>
      <c r="AP26">
        <v>0</v>
      </c>
      <c r="AQ26">
        <v>0</v>
      </c>
      <c r="AR26">
        <v>8.6253478260869567</v>
      </c>
      <c r="AS26">
        <v>5.9109121320249782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615.71960076464541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105.73999999999998</v>
      </c>
      <c r="L27">
        <v>40.24</v>
      </c>
      <c r="M27">
        <v>0</v>
      </c>
      <c r="N27">
        <v>28.99</v>
      </c>
      <c r="O27">
        <v>24.34</v>
      </c>
      <c r="P27">
        <v>66.55</v>
      </c>
      <c r="Q27">
        <v>4.87</v>
      </c>
      <c r="R27">
        <v>10.187460119641075</v>
      </c>
      <c r="S27">
        <v>6.4174584323040387</v>
      </c>
      <c r="T27">
        <v>0</v>
      </c>
      <c r="U27">
        <v>256.40999999999997</v>
      </c>
      <c r="V27">
        <v>5.08</v>
      </c>
      <c r="W27">
        <v>11.110000000000001</v>
      </c>
      <c r="X27">
        <v>36.21</v>
      </c>
      <c r="Y27">
        <v>0</v>
      </c>
      <c r="Z27">
        <v>0</v>
      </c>
      <c r="AA27">
        <v>0</v>
      </c>
      <c r="AB27">
        <v>3.2158109527381851</v>
      </c>
      <c r="AC27">
        <v>2.3644212344903406</v>
      </c>
      <c r="AD27">
        <v>0</v>
      </c>
      <c r="AE27">
        <v>4.0229523088569268</v>
      </c>
      <c r="AF27">
        <v>0</v>
      </c>
      <c r="AG27">
        <v>0</v>
      </c>
      <c r="AH27">
        <v>10.175324604012673</v>
      </c>
      <c r="AI27">
        <v>0.87110683424980384</v>
      </c>
      <c r="AJ27">
        <v>0</v>
      </c>
      <c r="AK27">
        <v>6.288532702915683</v>
      </c>
      <c r="AL27">
        <v>13.332831325301207</v>
      </c>
      <c r="AM27">
        <v>4.0362745686421615</v>
      </c>
      <c r="AN27">
        <v>0</v>
      </c>
      <c r="AO27">
        <v>0</v>
      </c>
      <c r="AP27">
        <v>0</v>
      </c>
      <c r="AQ27">
        <v>0</v>
      </c>
      <c r="AR27">
        <v>8.6253478260869567</v>
      </c>
      <c r="AS27">
        <v>5.9109121320249782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654.98843304126399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105.74000000000002</v>
      </c>
      <c r="L28">
        <v>41.73</v>
      </c>
      <c r="M28">
        <v>0</v>
      </c>
      <c r="N28">
        <v>28.99</v>
      </c>
      <c r="O28">
        <v>24.34</v>
      </c>
      <c r="P28">
        <v>66.55</v>
      </c>
      <c r="Q28">
        <v>4.8725364583333342</v>
      </c>
      <c r="R28">
        <v>10.347460745829245</v>
      </c>
      <c r="S28">
        <v>6.45</v>
      </c>
      <c r="T28">
        <v>0</v>
      </c>
      <c r="U28">
        <v>256.40999999999997</v>
      </c>
      <c r="V28">
        <v>5.08</v>
      </c>
      <c r="W28">
        <v>11.110000000000001</v>
      </c>
      <c r="X28">
        <v>36.21</v>
      </c>
      <c r="Y28">
        <v>0</v>
      </c>
      <c r="Z28">
        <v>0</v>
      </c>
      <c r="AA28">
        <v>0</v>
      </c>
      <c r="AB28">
        <v>9.6474328582145539</v>
      </c>
      <c r="AC28">
        <v>2.3644212344903406</v>
      </c>
      <c r="AD28">
        <v>0</v>
      </c>
      <c r="AE28">
        <v>4.0229523088569268</v>
      </c>
      <c r="AF28">
        <v>0</v>
      </c>
      <c r="AG28">
        <v>0</v>
      </c>
      <c r="AH28">
        <v>14.173317845828933</v>
      </c>
      <c r="AI28">
        <v>4.0380754124116267</v>
      </c>
      <c r="AJ28">
        <v>0</v>
      </c>
      <c r="AK28">
        <v>6.288532702915683</v>
      </c>
      <c r="AL28">
        <v>13.332831325301207</v>
      </c>
      <c r="AM28">
        <v>4.0362745686421615</v>
      </c>
      <c r="AN28">
        <v>0</v>
      </c>
      <c r="AO28">
        <v>0</v>
      </c>
      <c r="AP28">
        <v>0</v>
      </c>
      <c r="AQ28">
        <v>0</v>
      </c>
      <c r="AR28">
        <v>8.6253478260869567</v>
      </c>
      <c r="AS28">
        <v>5.9109121320249782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670.27009541893608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153.0024029778078</v>
      </c>
      <c r="L29">
        <v>41.73</v>
      </c>
      <c r="M29">
        <v>0</v>
      </c>
      <c r="N29">
        <v>28.99</v>
      </c>
      <c r="O29">
        <v>24.34</v>
      </c>
      <c r="P29">
        <v>66.55</v>
      </c>
      <c r="Q29">
        <v>4.8725364583333342</v>
      </c>
      <c r="R29">
        <v>10.347460745829245</v>
      </c>
      <c r="S29">
        <v>6.45</v>
      </c>
      <c r="T29">
        <v>0</v>
      </c>
      <c r="U29">
        <v>256.40999999999997</v>
      </c>
      <c r="V29">
        <v>5.08</v>
      </c>
      <c r="W29">
        <v>11.110000000000001</v>
      </c>
      <c r="X29">
        <v>36.21</v>
      </c>
      <c r="Y29">
        <v>0</v>
      </c>
      <c r="Z29">
        <v>0</v>
      </c>
      <c r="AA29">
        <v>3.4313373183309896</v>
      </c>
      <c r="AB29">
        <v>9.6474328582145539</v>
      </c>
      <c r="AC29">
        <v>2.3644212344903406</v>
      </c>
      <c r="AD29">
        <v>0</v>
      </c>
      <c r="AE29">
        <v>8.0459046177138536</v>
      </c>
      <c r="AF29">
        <v>0</v>
      </c>
      <c r="AG29">
        <v>0</v>
      </c>
      <c r="AH29">
        <v>20.348109186906019</v>
      </c>
      <c r="AI29">
        <v>4.0380754124116267</v>
      </c>
      <c r="AJ29">
        <v>0</v>
      </c>
      <c r="AK29">
        <v>6.288532702915683</v>
      </c>
      <c r="AL29">
        <v>13.332831325301207</v>
      </c>
      <c r="AM29">
        <v>4.0362745686421615</v>
      </c>
      <c r="AN29">
        <v>0</v>
      </c>
      <c r="AO29">
        <v>0</v>
      </c>
      <c r="AP29">
        <v>0</v>
      </c>
      <c r="AQ29">
        <v>0</v>
      </c>
      <c r="AR29">
        <v>8.6253478260869567</v>
      </c>
      <c r="AS29">
        <v>5.9109121320249782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731.16157936500883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157.72240294960082</v>
      </c>
      <c r="L30">
        <v>41.73</v>
      </c>
      <c r="M30">
        <v>0</v>
      </c>
      <c r="N30">
        <v>28.99</v>
      </c>
      <c r="O30">
        <v>24.34</v>
      </c>
      <c r="P30">
        <v>66.55</v>
      </c>
      <c r="Q30">
        <v>4.8725364583333342</v>
      </c>
      <c r="R30">
        <v>10.347460745829245</v>
      </c>
      <c r="S30">
        <v>6.45</v>
      </c>
      <c r="T30">
        <v>0</v>
      </c>
      <c r="U30">
        <v>256.40999999999997</v>
      </c>
      <c r="V30">
        <v>5.08</v>
      </c>
      <c r="W30">
        <v>11.110000000000001</v>
      </c>
      <c r="X30">
        <v>36.21</v>
      </c>
      <c r="Y30">
        <v>0</v>
      </c>
      <c r="Z30">
        <v>0</v>
      </c>
      <c r="AA30">
        <v>6.8601347866854212</v>
      </c>
      <c r="AB30">
        <v>9.6474328582145539</v>
      </c>
      <c r="AC30">
        <v>7.0958033610805709</v>
      </c>
      <c r="AD30">
        <v>1.9327441332323998</v>
      </c>
      <c r="AE30">
        <v>12.068856926570779</v>
      </c>
      <c r="AF30">
        <v>0</v>
      </c>
      <c r="AG30">
        <v>0</v>
      </c>
      <c r="AH30">
        <v>27.747190707497356</v>
      </c>
      <c r="AI30">
        <v>4.0380754124116267</v>
      </c>
      <c r="AJ30">
        <v>0</v>
      </c>
      <c r="AK30">
        <v>6.288532702915683</v>
      </c>
      <c r="AL30">
        <v>13.332831325301207</v>
      </c>
      <c r="AM30">
        <v>4.0997779444861226</v>
      </c>
      <c r="AN30">
        <v>0</v>
      </c>
      <c r="AO30">
        <v>0</v>
      </c>
      <c r="AP30">
        <v>0</v>
      </c>
      <c r="AQ30">
        <v>0</v>
      </c>
      <c r="AR30">
        <v>8.6253478260869567</v>
      </c>
      <c r="AS30">
        <v>5.9109121320249782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757.46004027027118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157.72240294960082</v>
      </c>
      <c r="L31">
        <v>41.73</v>
      </c>
      <c r="M31">
        <v>0</v>
      </c>
      <c r="N31">
        <v>28.99</v>
      </c>
      <c r="O31">
        <v>24.34</v>
      </c>
      <c r="P31">
        <v>66.55</v>
      </c>
      <c r="Q31">
        <v>4.8725364583333342</v>
      </c>
      <c r="R31">
        <v>10.347460745829245</v>
      </c>
      <c r="S31">
        <v>6.45</v>
      </c>
      <c r="T31">
        <v>0</v>
      </c>
      <c r="U31">
        <v>256.40999999999997</v>
      </c>
      <c r="V31">
        <v>5.08</v>
      </c>
      <c r="W31">
        <v>11.110000000000001</v>
      </c>
      <c r="X31">
        <v>36.21</v>
      </c>
      <c r="Y31">
        <v>0</v>
      </c>
      <c r="Z31">
        <v>0</v>
      </c>
      <c r="AA31">
        <v>6.8601347866854212</v>
      </c>
      <c r="AB31">
        <v>9.6474328582145539</v>
      </c>
      <c r="AC31">
        <v>7.0958033610805709</v>
      </c>
      <c r="AD31">
        <v>3.8705677517032551</v>
      </c>
      <c r="AE31">
        <v>12.068856926570779</v>
      </c>
      <c r="AF31">
        <v>0</v>
      </c>
      <c r="AG31">
        <v>0</v>
      </c>
      <c r="AH31">
        <v>27.747190707497356</v>
      </c>
      <c r="AI31">
        <v>4.0380754124116267</v>
      </c>
      <c r="AJ31">
        <v>0</v>
      </c>
      <c r="AK31">
        <v>6.288532702915683</v>
      </c>
      <c r="AL31">
        <v>13.332831325301207</v>
      </c>
      <c r="AM31">
        <v>4.0997779444861226</v>
      </c>
      <c r="AN31">
        <v>0</v>
      </c>
      <c r="AO31">
        <v>0</v>
      </c>
      <c r="AP31">
        <v>0</v>
      </c>
      <c r="AQ31">
        <v>0</v>
      </c>
      <c r="AR31">
        <v>8.0868985507246371</v>
      </c>
      <c r="AS31">
        <v>5.9109121320249782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758.85941461337973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157.72240294960082</v>
      </c>
      <c r="L32">
        <v>41.73</v>
      </c>
      <c r="M32">
        <v>0</v>
      </c>
      <c r="N32">
        <v>28.99</v>
      </c>
      <c r="O32">
        <v>24.34</v>
      </c>
      <c r="P32">
        <v>66.55</v>
      </c>
      <c r="Q32">
        <v>4.8725364583333342</v>
      </c>
      <c r="R32">
        <v>10.347460745829245</v>
      </c>
      <c r="S32">
        <v>6.45</v>
      </c>
      <c r="T32">
        <v>0</v>
      </c>
      <c r="U32">
        <v>256.40999999999997</v>
      </c>
      <c r="V32">
        <v>5.08</v>
      </c>
      <c r="W32">
        <v>11.110000000000001</v>
      </c>
      <c r="X32">
        <v>36.21</v>
      </c>
      <c r="Y32">
        <v>0</v>
      </c>
      <c r="Z32">
        <v>0</v>
      </c>
      <c r="AA32">
        <v>6.8601347866854212</v>
      </c>
      <c r="AB32">
        <v>9.6474328582145539</v>
      </c>
      <c r="AC32">
        <v>7.0958033610805709</v>
      </c>
      <c r="AD32">
        <v>3.8705677517032551</v>
      </c>
      <c r="AE32">
        <v>12.068856926570779</v>
      </c>
      <c r="AF32">
        <v>0</v>
      </c>
      <c r="AG32">
        <v>0</v>
      </c>
      <c r="AH32">
        <v>27.747190707497356</v>
      </c>
      <c r="AI32">
        <v>4.0380754124116267</v>
      </c>
      <c r="AJ32">
        <v>0</v>
      </c>
      <c r="AK32">
        <v>6.288532702915683</v>
      </c>
      <c r="AL32">
        <v>13.332831325301207</v>
      </c>
      <c r="AM32">
        <v>4.0997779444861226</v>
      </c>
      <c r="AN32">
        <v>0</v>
      </c>
      <c r="AO32">
        <v>0</v>
      </c>
      <c r="AP32">
        <v>0</v>
      </c>
      <c r="AQ32">
        <v>0</v>
      </c>
      <c r="AR32">
        <v>8.0868985507246371</v>
      </c>
      <c r="AS32">
        <v>5.9109121320249782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758.85941461337973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157.72240294960082</v>
      </c>
      <c r="L33">
        <v>41.73</v>
      </c>
      <c r="M33">
        <v>0</v>
      </c>
      <c r="N33">
        <v>28.99</v>
      </c>
      <c r="O33">
        <v>24.34</v>
      </c>
      <c r="P33">
        <v>66.55</v>
      </c>
      <c r="Q33">
        <v>4.8725364583333342</v>
      </c>
      <c r="R33">
        <v>10.347460745829245</v>
      </c>
      <c r="S33">
        <v>6.45</v>
      </c>
      <c r="T33">
        <v>0</v>
      </c>
      <c r="U33">
        <v>235.05</v>
      </c>
      <c r="V33">
        <v>5.08</v>
      </c>
      <c r="W33">
        <v>11.110000000000001</v>
      </c>
      <c r="X33">
        <v>36.21</v>
      </c>
      <c r="Y33">
        <v>0</v>
      </c>
      <c r="Z33">
        <v>0</v>
      </c>
      <c r="AA33">
        <v>6.8601347866854212</v>
      </c>
      <c r="AB33">
        <v>9.6474328582145539</v>
      </c>
      <c r="AC33">
        <v>7.0958033610805709</v>
      </c>
      <c r="AD33">
        <v>3.8705677517032551</v>
      </c>
      <c r="AE33">
        <v>12.068856926570779</v>
      </c>
      <c r="AF33">
        <v>0</v>
      </c>
      <c r="AG33">
        <v>0</v>
      </c>
      <c r="AH33">
        <v>27.747190707497356</v>
      </c>
      <c r="AI33">
        <v>4.0380754124116267</v>
      </c>
      <c r="AJ33">
        <v>0</v>
      </c>
      <c r="AK33">
        <v>6.288532702915683</v>
      </c>
      <c r="AL33">
        <v>13.332831325301207</v>
      </c>
      <c r="AM33">
        <v>4.0997779444861226</v>
      </c>
      <c r="AN33">
        <v>0</v>
      </c>
      <c r="AO33">
        <v>0</v>
      </c>
      <c r="AP33">
        <v>0</v>
      </c>
      <c r="AQ33">
        <v>0</v>
      </c>
      <c r="AR33">
        <v>8.0868985507246371</v>
      </c>
      <c r="AS33">
        <v>6.5688090990187336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738.1573115803734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157.72240294960082</v>
      </c>
      <c r="L34">
        <v>41.73</v>
      </c>
      <c r="M34">
        <v>0</v>
      </c>
      <c r="N34">
        <v>28.99</v>
      </c>
      <c r="O34">
        <v>24.34</v>
      </c>
      <c r="P34">
        <v>66.55</v>
      </c>
      <c r="Q34">
        <v>4.8725364583333342</v>
      </c>
      <c r="R34">
        <v>10.347460745829245</v>
      </c>
      <c r="S34">
        <v>6.45</v>
      </c>
      <c r="T34">
        <v>0</v>
      </c>
      <c r="U34">
        <v>213.67209704859829</v>
      </c>
      <c r="V34">
        <v>5.08</v>
      </c>
      <c r="W34">
        <v>11.110000000000001</v>
      </c>
      <c r="X34">
        <v>36.21</v>
      </c>
      <c r="Y34">
        <v>0</v>
      </c>
      <c r="Z34">
        <v>0</v>
      </c>
      <c r="AA34">
        <v>6.8601347866854212</v>
      </c>
      <c r="AB34">
        <v>9.6474328582145539</v>
      </c>
      <c r="AC34">
        <v>7.0958033610805709</v>
      </c>
      <c r="AD34">
        <v>3.8705677517032551</v>
      </c>
      <c r="AE34">
        <v>12.068856926570779</v>
      </c>
      <c r="AF34">
        <v>0</v>
      </c>
      <c r="AG34">
        <v>0</v>
      </c>
      <c r="AH34">
        <v>27.747190707497356</v>
      </c>
      <c r="AI34">
        <v>0.93205891594658308</v>
      </c>
      <c r="AJ34">
        <v>0</v>
      </c>
      <c r="AK34">
        <v>6.288532702915683</v>
      </c>
      <c r="AL34">
        <v>13.332831325301207</v>
      </c>
      <c r="AM34">
        <v>4.0997779444861226</v>
      </c>
      <c r="AN34">
        <v>0</v>
      </c>
      <c r="AO34">
        <v>0</v>
      </c>
      <c r="AP34">
        <v>0</v>
      </c>
      <c r="AQ34">
        <v>0</v>
      </c>
      <c r="AR34">
        <v>8.0868985507246371</v>
      </c>
      <c r="AS34">
        <v>6.5688090990187336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713.67339213250648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157.72240294960082</v>
      </c>
      <c r="L35">
        <v>41.73</v>
      </c>
      <c r="M35">
        <v>0</v>
      </c>
      <c r="N35">
        <v>28.99</v>
      </c>
      <c r="O35">
        <v>24.34</v>
      </c>
      <c r="P35">
        <v>66.55</v>
      </c>
      <c r="Q35">
        <v>4.8725364583333342</v>
      </c>
      <c r="R35">
        <v>10.347460745829245</v>
      </c>
      <c r="S35">
        <v>6.45</v>
      </c>
      <c r="T35">
        <v>0</v>
      </c>
      <c r="U35">
        <v>192.29999999999998</v>
      </c>
      <c r="V35">
        <v>5.08</v>
      </c>
      <c r="W35">
        <v>11.19</v>
      </c>
      <c r="X35">
        <v>36.21</v>
      </c>
      <c r="Y35">
        <v>0</v>
      </c>
      <c r="Z35">
        <v>0</v>
      </c>
      <c r="AA35">
        <v>6.8601347866854212</v>
      </c>
      <c r="AB35">
        <v>9.6474328582145539</v>
      </c>
      <c r="AC35">
        <v>7.0958033610805709</v>
      </c>
      <c r="AD35">
        <v>3.8705677517032551</v>
      </c>
      <c r="AE35">
        <v>12.068856926570779</v>
      </c>
      <c r="AF35">
        <v>0</v>
      </c>
      <c r="AG35">
        <v>0</v>
      </c>
      <c r="AH35">
        <v>27.747190707497356</v>
      </c>
      <c r="AI35">
        <v>0</v>
      </c>
      <c r="AJ35">
        <v>0</v>
      </c>
      <c r="AK35">
        <v>6.288532702915683</v>
      </c>
      <c r="AL35">
        <v>13.332831325301207</v>
      </c>
      <c r="AM35">
        <v>4.0997779444861226</v>
      </c>
      <c r="AN35">
        <v>0</v>
      </c>
      <c r="AO35">
        <v>0</v>
      </c>
      <c r="AP35">
        <v>0</v>
      </c>
      <c r="AQ35">
        <v>0</v>
      </c>
      <c r="AR35">
        <v>8.0868985507246371</v>
      </c>
      <c r="AS35">
        <v>7.8820628902765399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692.76248995921958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157.72240294960082</v>
      </c>
      <c r="L36">
        <v>41.73</v>
      </c>
      <c r="M36">
        <v>0</v>
      </c>
      <c r="N36">
        <v>28.99</v>
      </c>
      <c r="O36">
        <v>24.34</v>
      </c>
      <c r="P36">
        <v>66.55</v>
      </c>
      <c r="Q36">
        <v>4.8725364583333342</v>
      </c>
      <c r="R36">
        <v>10.347460745829245</v>
      </c>
      <c r="S36">
        <v>6.45</v>
      </c>
      <c r="T36">
        <v>0</v>
      </c>
      <c r="U36">
        <v>179.49</v>
      </c>
      <c r="V36">
        <v>5.08</v>
      </c>
      <c r="W36">
        <v>11.19</v>
      </c>
      <c r="X36">
        <v>36.21</v>
      </c>
      <c r="Y36">
        <v>0</v>
      </c>
      <c r="Z36">
        <v>0</v>
      </c>
      <c r="AA36">
        <v>6.8601347866854212</v>
      </c>
      <c r="AB36">
        <v>3.2158109527381851</v>
      </c>
      <c r="AC36">
        <v>2.3644212344903406</v>
      </c>
      <c r="AD36">
        <v>1.9327441332323998</v>
      </c>
      <c r="AE36">
        <v>8.0459046177138536</v>
      </c>
      <c r="AF36">
        <v>0</v>
      </c>
      <c r="AG36">
        <v>0</v>
      </c>
      <c r="AH36">
        <v>27.747190707497356</v>
      </c>
      <c r="AI36">
        <v>0</v>
      </c>
      <c r="AJ36">
        <v>0</v>
      </c>
      <c r="AK36">
        <v>6.288532702915683</v>
      </c>
      <c r="AL36">
        <v>13.332831325301207</v>
      </c>
      <c r="AM36">
        <v>4.0362745686421615</v>
      </c>
      <c r="AN36">
        <v>0</v>
      </c>
      <c r="AO36">
        <v>0</v>
      </c>
      <c r="AP36">
        <v>0</v>
      </c>
      <c r="AQ36">
        <v>0</v>
      </c>
      <c r="AR36">
        <v>8.0868985507246371</v>
      </c>
      <c r="AS36">
        <v>7.8820628902765399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662.76520662398116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157.72240294960082</v>
      </c>
      <c r="L37">
        <v>41.73</v>
      </c>
      <c r="M37">
        <v>0</v>
      </c>
      <c r="N37">
        <v>28.99</v>
      </c>
      <c r="O37">
        <v>24.34</v>
      </c>
      <c r="P37">
        <v>66.55</v>
      </c>
      <c r="Q37">
        <v>4.8725364583333342</v>
      </c>
      <c r="R37">
        <v>10.347460745829245</v>
      </c>
      <c r="S37">
        <v>6.45</v>
      </c>
      <c r="T37">
        <v>0</v>
      </c>
      <c r="U37">
        <v>179.49</v>
      </c>
      <c r="V37">
        <v>5.08</v>
      </c>
      <c r="W37">
        <v>11.19</v>
      </c>
      <c r="X37">
        <v>36.21</v>
      </c>
      <c r="Y37">
        <v>0</v>
      </c>
      <c r="Z37">
        <v>0</v>
      </c>
      <c r="AA37">
        <v>6.8601347866854212</v>
      </c>
      <c r="AB37">
        <v>6.4316219054763701</v>
      </c>
      <c r="AC37">
        <v>2.3644212344903406</v>
      </c>
      <c r="AD37">
        <v>0</v>
      </c>
      <c r="AE37">
        <v>4.0229523088569268</v>
      </c>
      <c r="AF37">
        <v>0</v>
      </c>
      <c r="AG37">
        <v>0</v>
      </c>
      <c r="AH37">
        <v>20.370969376979939</v>
      </c>
      <c r="AI37">
        <v>0</v>
      </c>
      <c r="AJ37">
        <v>0</v>
      </c>
      <c r="AK37">
        <v>6.288532702915683</v>
      </c>
      <c r="AL37">
        <v>13.332831325301207</v>
      </c>
      <c r="AM37">
        <v>4.0362745686421615</v>
      </c>
      <c r="AN37">
        <v>0</v>
      </c>
      <c r="AO37">
        <v>0</v>
      </c>
      <c r="AP37">
        <v>0</v>
      </c>
      <c r="AQ37">
        <v>0</v>
      </c>
      <c r="AR37">
        <v>8.0868985507246371</v>
      </c>
      <c r="AS37">
        <v>7.8820628902765399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652.64909980411267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157.72240294960082</v>
      </c>
      <c r="L38">
        <v>41.73</v>
      </c>
      <c r="M38">
        <v>0</v>
      </c>
      <c r="N38">
        <v>28.99</v>
      </c>
      <c r="O38">
        <v>24.34</v>
      </c>
      <c r="P38">
        <v>66.55</v>
      </c>
      <c r="Q38">
        <v>4.8725364583333342</v>
      </c>
      <c r="R38">
        <v>10.347460745829245</v>
      </c>
      <c r="S38">
        <v>6.45</v>
      </c>
      <c r="T38">
        <v>0</v>
      </c>
      <c r="U38">
        <v>179.49</v>
      </c>
      <c r="V38">
        <v>5.08</v>
      </c>
      <c r="W38">
        <v>11.19</v>
      </c>
      <c r="X38">
        <v>36.21</v>
      </c>
      <c r="Y38">
        <v>0</v>
      </c>
      <c r="Z38">
        <v>0</v>
      </c>
      <c r="AA38">
        <v>6.8601347866854212</v>
      </c>
      <c r="AB38">
        <v>6.4316219054763701</v>
      </c>
      <c r="AC38">
        <v>2.3644212344903406</v>
      </c>
      <c r="AD38">
        <v>0</v>
      </c>
      <c r="AE38">
        <v>4.0229523088569268</v>
      </c>
      <c r="AF38">
        <v>0</v>
      </c>
      <c r="AG38">
        <v>0</v>
      </c>
      <c r="AH38">
        <v>14.173317845828933</v>
      </c>
      <c r="AI38">
        <v>0</v>
      </c>
      <c r="AJ38">
        <v>0</v>
      </c>
      <c r="AK38">
        <v>6.288532702915683</v>
      </c>
      <c r="AL38">
        <v>13.332831325301207</v>
      </c>
      <c r="AM38">
        <v>4.0362745686421615</v>
      </c>
      <c r="AN38">
        <v>0</v>
      </c>
      <c r="AO38">
        <v>0</v>
      </c>
      <c r="AP38">
        <v>0</v>
      </c>
      <c r="AQ38">
        <v>0</v>
      </c>
      <c r="AR38">
        <v>8.0868985507246371</v>
      </c>
      <c r="AS38">
        <v>7.8820628902765399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646.45144827296167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157.72240294960082</v>
      </c>
      <c r="L39">
        <v>41.33900967803757</v>
      </c>
      <c r="M39">
        <v>0</v>
      </c>
      <c r="N39">
        <v>28.99</v>
      </c>
      <c r="O39">
        <v>24.34</v>
      </c>
      <c r="P39">
        <v>66.55</v>
      </c>
      <c r="Q39">
        <v>4.8725364583333342</v>
      </c>
      <c r="R39">
        <v>10.347460745829245</v>
      </c>
      <c r="S39">
        <v>6.45</v>
      </c>
      <c r="T39">
        <v>0</v>
      </c>
      <c r="U39">
        <v>179.49</v>
      </c>
      <c r="V39">
        <v>5.08</v>
      </c>
      <c r="W39">
        <v>11.190000000000001</v>
      </c>
      <c r="X39">
        <v>36.21</v>
      </c>
      <c r="Y39">
        <v>0</v>
      </c>
      <c r="Z39">
        <v>0</v>
      </c>
      <c r="AA39">
        <v>6.8601347866854212</v>
      </c>
      <c r="AB39">
        <v>6.4316219054763701</v>
      </c>
      <c r="AC39">
        <v>2.3644212344903406</v>
      </c>
      <c r="AD39">
        <v>0</v>
      </c>
      <c r="AE39">
        <v>4.0229523088569268</v>
      </c>
      <c r="AF39">
        <v>0</v>
      </c>
      <c r="AG39">
        <v>0</v>
      </c>
      <c r="AH39">
        <v>10.175324604012673</v>
      </c>
      <c r="AI39">
        <v>0</v>
      </c>
      <c r="AJ39">
        <v>0</v>
      </c>
      <c r="AK39">
        <v>6.288532702915683</v>
      </c>
      <c r="AL39">
        <v>13.332831325301207</v>
      </c>
      <c r="AM39">
        <v>4.0362745686421615</v>
      </c>
      <c r="AN39">
        <v>0</v>
      </c>
      <c r="AO39">
        <v>0</v>
      </c>
      <c r="AP39">
        <v>0</v>
      </c>
      <c r="AQ39">
        <v>0</v>
      </c>
      <c r="AR39">
        <v>8.0868985507246371</v>
      </c>
      <c r="AS39">
        <v>7.8820628902765399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642.06246470918302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157.72240294960082</v>
      </c>
      <c r="L40">
        <v>41.33900967803757</v>
      </c>
      <c r="M40">
        <v>0</v>
      </c>
      <c r="N40">
        <v>28.99</v>
      </c>
      <c r="O40">
        <v>24.34</v>
      </c>
      <c r="P40">
        <v>66.55</v>
      </c>
      <c r="Q40">
        <v>4.8725364583333342</v>
      </c>
      <c r="R40">
        <v>10.347460745829245</v>
      </c>
      <c r="S40">
        <v>6.45</v>
      </c>
      <c r="T40">
        <v>0</v>
      </c>
      <c r="U40">
        <v>179.49</v>
      </c>
      <c r="V40">
        <v>5.08</v>
      </c>
      <c r="W40">
        <v>11.190000000000001</v>
      </c>
      <c r="X40">
        <v>36.21</v>
      </c>
      <c r="Y40">
        <v>0</v>
      </c>
      <c r="Z40">
        <v>0</v>
      </c>
      <c r="AA40">
        <v>10.291472105016412</v>
      </c>
      <c r="AB40">
        <v>6.4316219054763701</v>
      </c>
      <c r="AC40">
        <v>2.3644212344903406</v>
      </c>
      <c r="AD40">
        <v>0</v>
      </c>
      <c r="AE40">
        <v>4.0229523088569268</v>
      </c>
      <c r="AF40">
        <v>0</v>
      </c>
      <c r="AG40">
        <v>0</v>
      </c>
      <c r="AH40">
        <v>4.947961140443506</v>
      </c>
      <c r="AI40">
        <v>0</v>
      </c>
      <c r="AJ40">
        <v>0</v>
      </c>
      <c r="AK40">
        <v>6.288532702915683</v>
      </c>
      <c r="AL40">
        <v>13.332831325301207</v>
      </c>
      <c r="AM40">
        <v>4.0362745686421615</v>
      </c>
      <c r="AN40">
        <v>0</v>
      </c>
      <c r="AO40">
        <v>0</v>
      </c>
      <c r="AP40">
        <v>0</v>
      </c>
      <c r="AQ40">
        <v>0</v>
      </c>
      <c r="AR40">
        <v>8.0868985507246371</v>
      </c>
      <c r="AS40">
        <v>7.8820628902765399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640.2664385639448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157.72240294960082</v>
      </c>
      <c r="L41">
        <v>41.33900967803757</v>
      </c>
      <c r="M41">
        <v>0</v>
      </c>
      <c r="N41">
        <v>28.99</v>
      </c>
      <c r="O41">
        <v>24.34</v>
      </c>
      <c r="P41">
        <v>66.55</v>
      </c>
      <c r="Q41">
        <v>4.8725364583333342</v>
      </c>
      <c r="R41">
        <v>10.347460745829245</v>
      </c>
      <c r="S41">
        <v>6.45</v>
      </c>
      <c r="T41">
        <v>0</v>
      </c>
      <c r="U41">
        <v>179.49</v>
      </c>
      <c r="V41">
        <v>5.08</v>
      </c>
      <c r="W41">
        <v>11.19</v>
      </c>
      <c r="X41">
        <v>36.21</v>
      </c>
      <c r="Y41">
        <v>0</v>
      </c>
      <c r="Z41">
        <v>0</v>
      </c>
      <c r="AA41">
        <v>10.291472105016412</v>
      </c>
      <c r="AB41">
        <v>6.4316219054763701</v>
      </c>
      <c r="AC41">
        <v>2.3644212344903406</v>
      </c>
      <c r="AD41">
        <v>0</v>
      </c>
      <c r="AE41">
        <v>4.0229523088569268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6.288532702915683</v>
      </c>
      <c r="AL41">
        <v>13.332831325301207</v>
      </c>
      <c r="AM41">
        <v>4.0362745686421615</v>
      </c>
      <c r="AN41">
        <v>0</v>
      </c>
      <c r="AO41">
        <v>0</v>
      </c>
      <c r="AP41">
        <v>0</v>
      </c>
      <c r="AQ41">
        <v>0</v>
      </c>
      <c r="AR41">
        <v>9.1637971014492745</v>
      </c>
      <c r="AS41">
        <v>7.8820628902765399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636.395375974226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147.54</v>
      </c>
      <c r="L42">
        <v>41.33900967803757</v>
      </c>
      <c r="M42">
        <v>0</v>
      </c>
      <c r="N42">
        <v>28.99</v>
      </c>
      <c r="O42">
        <v>24.34</v>
      </c>
      <c r="P42">
        <v>66.55</v>
      </c>
      <c r="Q42">
        <v>4.8725364583333342</v>
      </c>
      <c r="R42">
        <v>10.347460745829245</v>
      </c>
      <c r="S42">
        <v>6.45</v>
      </c>
      <c r="T42">
        <v>0</v>
      </c>
      <c r="U42">
        <v>179.49</v>
      </c>
      <c r="V42">
        <v>5.08</v>
      </c>
      <c r="W42">
        <v>11.19</v>
      </c>
      <c r="X42">
        <v>36.21</v>
      </c>
      <c r="Y42">
        <v>0</v>
      </c>
      <c r="Z42">
        <v>0</v>
      </c>
      <c r="AA42">
        <v>10.291472105016412</v>
      </c>
      <c r="AB42">
        <v>6.4316219054763701</v>
      </c>
      <c r="AC42">
        <v>2.3644212344903406</v>
      </c>
      <c r="AD42">
        <v>0</v>
      </c>
      <c r="AE42">
        <v>4.0229523088569268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6.288532702915683</v>
      </c>
      <c r="AL42">
        <v>13.332831325301207</v>
      </c>
      <c r="AM42">
        <v>4.0362745686421615</v>
      </c>
      <c r="AN42">
        <v>0</v>
      </c>
      <c r="AO42">
        <v>0</v>
      </c>
      <c r="AP42">
        <v>0</v>
      </c>
      <c r="AQ42">
        <v>0</v>
      </c>
      <c r="AR42">
        <v>9.1637971014492745</v>
      </c>
      <c r="AS42">
        <v>7.8820628902765399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626.21297302462517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138.29</v>
      </c>
      <c r="L43">
        <v>41.338883818883822</v>
      </c>
      <c r="M43">
        <v>0</v>
      </c>
      <c r="N43">
        <v>28.99</v>
      </c>
      <c r="O43">
        <v>24.34</v>
      </c>
      <c r="P43">
        <v>66.55</v>
      </c>
      <c r="Q43">
        <v>4.8725364583333342</v>
      </c>
      <c r="R43">
        <v>10.347460745829245</v>
      </c>
      <c r="S43">
        <v>6.45</v>
      </c>
      <c r="T43">
        <v>0</v>
      </c>
      <c r="U43">
        <v>179.49</v>
      </c>
      <c r="V43">
        <v>5.08</v>
      </c>
      <c r="W43">
        <v>11.19</v>
      </c>
      <c r="X43">
        <v>36.21</v>
      </c>
      <c r="Y43">
        <v>0</v>
      </c>
      <c r="Z43">
        <v>0</v>
      </c>
      <c r="AA43">
        <v>10.291472105016412</v>
      </c>
      <c r="AB43">
        <v>3.2158109527381851</v>
      </c>
      <c r="AC43">
        <v>2.3644212344903406</v>
      </c>
      <c r="AD43">
        <v>0</v>
      </c>
      <c r="AE43">
        <v>4.0229523088569268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6.288532702915683</v>
      </c>
      <c r="AL43">
        <v>13.332831325301207</v>
      </c>
      <c r="AM43">
        <v>4.0362745686421615</v>
      </c>
      <c r="AN43">
        <v>0</v>
      </c>
      <c r="AO43">
        <v>0</v>
      </c>
      <c r="AP43">
        <v>0</v>
      </c>
      <c r="AQ43">
        <v>0</v>
      </c>
      <c r="AR43">
        <v>9.1637971014492745</v>
      </c>
      <c r="AS43">
        <v>7.8820628902765399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613.74703621273306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157.80758153006803</v>
      </c>
      <c r="L44">
        <v>41.338669755767938</v>
      </c>
      <c r="M44">
        <v>0</v>
      </c>
      <c r="N44">
        <v>28.99</v>
      </c>
      <c r="O44">
        <v>24.34</v>
      </c>
      <c r="P44">
        <v>66.55</v>
      </c>
      <c r="Q44">
        <v>4.8725364583333342</v>
      </c>
      <c r="R44">
        <v>10.347460745829245</v>
      </c>
      <c r="S44">
        <v>6.45</v>
      </c>
      <c r="T44">
        <v>0</v>
      </c>
      <c r="U44">
        <v>179.49</v>
      </c>
      <c r="V44">
        <v>5.08</v>
      </c>
      <c r="W44">
        <v>11.19</v>
      </c>
      <c r="X44">
        <v>36.21</v>
      </c>
      <c r="Y44">
        <v>0</v>
      </c>
      <c r="Z44">
        <v>0</v>
      </c>
      <c r="AA44">
        <v>10.291472105016412</v>
      </c>
      <c r="AB44">
        <v>3.2158109527381851</v>
      </c>
      <c r="AC44">
        <v>2.3644212344903406</v>
      </c>
      <c r="AD44">
        <v>0</v>
      </c>
      <c r="AE44">
        <v>4.0229523088569268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6.288532702915683</v>
      </c>
      <c r="AL44">
        <v>13.332831325301207</v>
      </c>
      <c r="AM44">
        <v>4.0362745686421615</v>
      </c>
      <c r="AN44">
        <v>0</v>
      </c>
      <c r="AO44">
        <v>0</v>
      </c>
      <c r="AP44">
        <v>0</v>
      </c>
      <c r="AQ44">
        <v>0</v>
      </c>
      <c r="AR44">
        <v>9.1637971014492745</v>
      </c>
      <c r="AS44">
        <v>7.8820628902765399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633.26440367968542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157.80758153006803</v>
      </c>
      <c r="L45">
        <v>41.338669755767938</v>
      </c>
      <c r="M45">
        <v>0</v>
      </c>
      <c r="N45">
        <v>28.99</v>
      </c>
      <c r="O45">
        <v>24.34</v>
      </c>
      <c r="P45">
        <v>66.55</v>
      </c>
      <c r="Q45">
        <v>4.8725364583333342</v>
      </c>
      <c r="R45">
        <v>10.347460745829245</v>
      </c>
      <c r="S45">
        <v>6.45</v>
      </c>
      <c r="T45">
        <v>0</v>
      </c>
      <c r="U45">
        <v>179.49</v>
      </c>
      <c r="V45">
        <v>5.08</v>
      </c>
      <c r="W45">
        <v>11.19</v>
      </c>
      <c r="X45">
        <v>36.21</v>
      </c>
      <c r="Y45">
        <v>0</v>
      </c>
      <c r="Z45">
        <v>0</v>
      </c>
      <c r="AA45">
        <v>10.415924753867793</v>
      </c>
      <c r="AB45">
        <v>3.2158109527381851</v>
      </c>
      <c r="AC45">
        <v>0</v>
      </c>
      <c r="AD45">
        <v>0</v>
      </c>
      <c r="AE45">
        <v>4.0229523088569268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6.288532702915683</v>
      </c>
      <c r="AL45">
        <v>13.614725473321862</v>
      </c>
      <c r="AM45">
        <v>4.0362745686421615</v>
      </c>
      <c r="AN45">
        <v>0</v>
      </c>
      <c r="AO45">
        <v>0</v>
      </c>
      <c r="AP45">
        <v>0</v>
      </c>
      <c r="AQ45">
        <v>0</v>
      </c>
      <c r="AR45">
        <v>9.1637971014492745</v>
      </c>
      <c r="AS45">
        <v>5.9109121320249782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629.33517848381564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157.80758153006803</v>
      </c>
      <c r="L46">
        <v>41.338354102798903</v>
      </c>
      <c r="M46">
        <v>0</v>
      </c>
      <c r="N46">
        <v>28.99</v>
      </c>
      <c r="O46">
        <v>24.34</v>
      </c>
      <c r="P46">
        <v>66.55</v>
      </c>
      <c r="Q46">
        <v>4.8725364583333342</v>
      </c>
      <c r="R46">
        <v>10.347460745829245</v>
      </c>
      <c r="S46">
        <v>6.45</v>
      </c>
      <c r="T46">
        <v>0</v>
      </c>
      <c r="U46">
        <v>179.49</v>
      </c>
      <c r="V46">
        <v>5.08</v>
      </c>
      <c r="W46">
        <v>11.19</v>
      </c>
      <c r="X46">
        <v>36.21</v>
      </c>
      <c r="Y46">
        <v>0</v>
      </c>
      <c r="Z46">
        <v>0</v>
      </c>
      <c r="AA46">
        <v>10.415924753867793</v>
      </c>
      <c r="AB46">
        <v>3.2158109527381851</v>
      </c>
      <c r="AC46">
        <v>0</v>
      </c>
      <c r="AD46">
        <v>0</v>
      </c>
      <c r="AE46">
        <v>4.0229523088569268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6.288532702915683</v>
      </c>
      <c r="AL46">
        <v>13.614725473321862</v>
      </c>
      <c r="AM46">
        <v>4.0362745686421615</v>
      </c>
      <c r="AN46">
        <v>0</v>
      </c>
      <c r="AO46">
        <v>0</v>
      </c>
      <c r="AP46">
        <v>0</v>
      </c>
      <c r="AQ46">
        <v>0</v>
      </c>
      <c r="AR46">
        <v>9.1637971014492745</v>
      </c>
      <c r="AS46">
        <v>5.9109121320249782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629.33486283084653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157.80743160327458</v>
      </c>
      <c r="L47">
        <v>41.338354102798903</v>
      </c>
      <c r="M47">
        <v>0</v>
      </c>
      <c r="N47">
        <v>28.99</v>
      </c>
      <c r="O47">
        <v>24.34</v>
      </c>
      <c r="P47">
        <v>66.55</v>
      </c>
      <c r="Q47">
        <v>4.3874609600925396</v>
      </c>
      <c r="R47">
        <v>9.19</v>
      </c>
      <c r="S47">
        <v>5.8074584426946636</v>
      </c>
      <c r="T47">
        <v>0</v>
      </c>
      <c r="U47">
        <v>179.49</v>
      </c>
      <c r="V47">
        <v>5.08</v>
      </c>
      <c r="W47">
        <v>11.19</v>
      </c>
      <c r="X47">
        <v>36.21</v>
      </c>
      <c r="Y47">
        <v>0</v>
      </c>
      <c r="Z47">
        <v>0</v>
      </c>
      <c r="AA47">
        <v>10.415924753867793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6.288532702915683</v>
      </c>
      <c r="AL47">
        <v>13.614725473321862</v>
      </c>
      <c r="AM47">
        <v>4.0362745686421615</v>
      </c>
      <c r="AN47">
        <v>0</v>
      </c>
      <c r="AO47">
        <v>0</v>
      </c>
      <c r="AP47">
        <v>0</v>
      </c>
      <c r="AQ47">
        <v>0</v>
      </c>
      <c r="AR47">
        <v>9.1637971014492745</v>
      </c>
      <c r="AS47">
        <v>5.2580954504906332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619.1580551595481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157.80730515710385</v>
      </c>
      <c r="L48">
        <v>41.338354102798903</v>
      </c>
      <c r="M48">
        <v>0</v>
      </c>
      <c r="N48">
        <v>28.99</v>
      </c>
      <c r="O48">
        <v>24.34</v>
      </c>
      <c r="P48">
        <v>66.55</v>
      </c>
      <c r="Q48">
        <v>4.8725364583333342</v>
      </c>
      <c r="R48">
        <v>10.347460745829245</v>
      </c>
      <c r="S48">
        <v>6.45</v>
      </c>
      <c r="T48">
        <v>0</v>
      </c>
      <c r="U48">
        <v>179.49</v>
      </c>
      <c r="V48">
        <v>5.08</v>
      </c>
      <c r="W48">
        <v>11.19</v>
      </c>
      <c r="X48">
        <v>36.21</v>
      </c>
      <c r="Y48">
        <v>0</v>
      </c>
      <c r="Z48">
        <v>0</v>
      </c>
      <c r="AA48">
        <v>10.415924753867793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6.288532702915683</v>
      </c>
      <c r="AL48">
        <v>13.614725473321862</v>
      </c>
      <c r="AM48">
        <v>4.0362745686421615</v>
      </c>
      <c r="AN48">
        <v>0</v>
      </c>
      <c r="AO48">
        <v>0</v>
      </c>
      <c r="AP48">
        <v>0</v>
      </c>
      <c r="AQ48">
        <v>0</v>
      </c>
      <c r="AR48">
        <v>9.1637971014492745</v>
      </c>
      <c r="AS48">
        <v>5.2580954504906332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621.44300651475282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120.16000000000001</v>
      </c>
      <c r="L49">
        <v>41.338354102798903</v>
      </c>
      <c r="M49">
        <v>0</v>
      </c>
      <c r="N49">
        <v>28.99</v>
      </c>
      <c r="O49">
        <v>24.34</v>
      </c>
      <c r="P49">
        <v>66.55</v>
      </c>
      <c r="Q49">
        <v>4.8725364583333342</v>
      </c>
      <c r="R49">
        <v>10.347460745829245</v>
      </c>
      <c r="S49">
        <v>6.45</v>
      </c>
      <c r="T49">
        <v>0</v>
      </c>
      <c r="U49">
        <v>179.49</v>
      </c>
      <c r="V49">
        <v>5.08</v>
      </c>
      <c r="W49">
        <v>11.19</v>
      </c>
      <c r="X49">
        <v>36.21</v>
      </c>
      <c r="Y49">
        <v>0</v>
      </c>
      <c r="Z49">
        <v>0</v>
      </c>
      <c r="AA49">
        <v>10.415924753867793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6.288532702915683</v>
      </c>
      <c r="AL49">
        <v>13.614725473321862</v>
      </c>
      <c r="AM49">
        <v>4.0362745686421615</v>
      </c>
      <c r="AN49">
        <v>0</v>
      </c>
      <c r="AO49">
        <v>0</v>
      </c>
      <c r="AP49">
        <v>1.6586200000000004</v>
      </c>
      <c r="AQ49">
        <v>0</v>
      </c>
      <c r="AR49">
        <v>9.1637971014492745</v>
      </c>
      <c r="AS49">
        <v>5.2580954504906332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585.45432135764895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102.19</v>
      </c>
      <c r="L50">
        <v>41.338354102798903</v>
      </c>
      <c r="M50">
        <v>0</v>
      </c>
      <c r="N50">
        <v>28.99</v>
      </c>
      <c r="O50">
        <v>24.34</v>
      </c>
      <c r="P50">
        <v>66.55</v>
      </c>
      <c r="Q50">
        <v>4.870000000000001</v>
      </c>
      <c r="R50">
        <v>10.354105263157896</v>
      </c>
      <c r="S50">
        <v>6.45</v>
      </c>
      <c r="T50">
        <v>0</v>
      </c>
      <c r="U50">
        <v>179.49</v>
      </c>
      <c r="V50">
        <v>4.5874612831858403</v>
      </c>
      <c r="W50">
        <v>11.19</v>
      </c>
      <c r="X50">
        <v>36.21</v>
      </c>
      <c r="Y50">
        <v>0</v>
      </c>
      <c r="Z50">
        <v>0</v>
      </c>
      <c r="AA50">
        <v>10.415924753867793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6.288532702915683</v>
      </c>
      <c r="AL50">
        <v>13.614725473321862</v>
      </c>
      <c r="AM50">
        <v>4.0362745686421615</v>
      </c>
      <c r="AN50">
        <v>0</v>
      </c>
      <c r="AO50">
        <v>0</v>
      </c>
      <c r="AP50">
        <v>1.6586200000000004</v>
      </c>
      <c r="AQ50">
        <v>0</v>
      </c>
      <c r="AR50">
        <v>9.1637971014492745</v>
      </c>
      <c r="AS50">
        <v>5.2580954504906332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566.99589069983006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88.8</v>
      </c>
      <c r="L51">
        <v>20.55</v>
      </c>
      <c r="M51">
        <v>0</v>
      </c>
      <c r="N51">
        <v>28.99</v>
      </c>
      <c r="O51">
        <v>24.34</v>
      </c>
      <c r="P51">
        <v>66.55</v>
      </c>
      <c r="Q51">
        <v>5.07</v>
      </c>
      <c r="R51">
        <v>10.770000000000001</v>
      </c>
      <c r="S51">
        <v>6.7069332723948802</v>
      </c>
      <c r="T51">
        <v>0</v>
      </c>
      <c r="U51">
        <v>179.49</v>
      </c>
      <c r="V51">
        <v>4.832540768016834</v>
      </c>
      <c r="W51">
        <v>11.19</v>
      </c>
      <c r="X51">
        <v>36.21</v>
      </c>
      <c r="Y51">
        <v>0</v>
      </c>
      <c r="Z51">
        <v>0</v>
      </c>
      <c r="AA51">
        <v>10.415924753867793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6.288532702915683</v>
      </c>
      <c r="AL51">
        <v>13.614725473321862</v>
      </c>
      <c r="AM51">
        <v>4.0362745686421615</v>
      </c>
      <c r="AN51">
        <v>0</v>
      </c>
      <c r="AO51">
        <v>0</v>
      </c>
      <c r="AP51">
        <v>1.4071600000000004</v>
      </c>
      <c r="AQ51">
        <v>0</v>
      </c>
      <c r="AR51">
        <v>9.1637971014492745</v>
      </c>
      <c r="AS51">
        <v>7.8820628902765399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536.30795153088502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87.476925672113865</v>
      </c>
      <c r="L52">
        <v>20.55</v>
      </c>
      <c r="M52">
        <v>0</v>
      </c>
      <c r="N52">
        <v>28.99</v>
      </c>
      <c r="O52">
        <v>24.34</v>
      </c>
      <c r="P52">
        <v>66.55</v>
      </c>
      <c r="Q52">
        <v>5.07</v>
      </c>
      <c r="R52">
        <v>10.770000000000001</v>
      </c>
      <c r="S52">
        <v>6.7069332723948802</v>
      </c>
      <c r="T52">
        <v>0</v>
      </c>
      <c r="U52">
        <v>179.49</v>
      </c>
      <c r="V52">
        <v>5.08</v>
      </c>
      <c r="W52">
        <v>11.19</v>
      </c>
      <c r="X52">
        <v>36.21</v>
      </c>
      <c r="Y52">
        <v>0</v>
      </c>
      <c r="Z52">
        <v>0</v>
      </c>
      <c r="AA52">
        <v>10.415924753867793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6.288532702915683</v>
      </c>
      <c r="AL52">
        <v>13.614725473321862</v>
      </c>
      <c r="AM52">
        <v>4.0362745686421615</v>
      </c>
      <c r="AN52">
        <v>0</v>
      </c>
      <c r="AO52">
        <v>0</v>
      </c>
      <c r="AP52">
        <v>1.4071600000000004</v>
      </c>
      <c r="AQ52">
        <v>0</v>
      </c>
      <c r="AR52">
        <v>9.1637971014492745</v>
      </c>
      <c r="AS52">
        <v>7.8820628902765399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535.23233643498202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87.48</v>
      </c>
      <c r="L53">
        <v>20.55</v>
      </c>
      <c r="M53">
        <v>0</v>
      </c>
      <c r="N53">
        <v>28.99</v>
      </c>
      <c r="O53">
        <v>24.34</v>
      </c>
      <c r="P53">
        <v>66.55</v>
      </c>
      <c r="Q53">
        <v>5.07</v>
      </c>
      <c r="R53">
        <v>10.770000000000001</v>
      </c>
      <c r="S53">
        <v>6.7069332723948802</v>
      </c>
      <c r="T53">
        <v>0</v>
      </c>
      <c r="U53">
        <v>179.49</v>
      </c>
      <c r="V53">
        <v>5.08</v>
      </c>
      <c r="W53">
        <v>11.19</v>
      </c>
      <c r="X53">
        <v>36.21</v>
      </c>
      <c r="Y53">
        <v>0</v>
      </c>
      <c r="Z53">
        <v>0</v>
      </c>
      <c r="AA53">
        <v>10.415924753867793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6.288532702915683</v>
      </c>
      <c r="AL53">
        <v>13.614725473321862</v>
      </c>
      <c r="AM53">
        <v>4.0362745686421615</v>
      </c>
      <c r="AN53">
        <v>0</v>
      </c>
      <c r="AO53">
        <v>0</v>
      </c>
      <c r="AP53">
        <v>1.4071600000000004</v>
      </c>
      <c r="AQ53">
        <v>0</v>
      </c>
      <c r="AR53">
        <v>8.0868985507246371</v>
      </c>
      <c r="AS53">
        <v>5.9109121320249782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532.18736145389198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87.48</v>
      </c>
      <c r="L54">
        <v>20.55</v>
      </c>
      <c r="M54">
        <v>0</v>
      </c>
      <c r="N54">
        <v>28.99</v>
      </c>
      <c r="O54">
        <v>24.34</v>
      </c>
      <c r="P54">
        <v>66.55</v>
      </c>
      <c r="Q54">
        <v>5.07</v>
      </c>
      <c r="R54">
        <v>10.770000000000001</v>
      </c>
      <c r="S54">
        <v>6.7069332723948802</v>
      </c>
      <c r="T54">
        <v>0</v>
      </c>
      <c r="U54">
        <v>179.49</v>
      </c>
      <c r="V54">
        <v>5.08</v>
      </c>
      <c r="W54">
        <v>11.19</v>
      </c>
      <c r="X54">
        <v>36.21</v>
      </c>
      <c r="Y54">
        <v>0</v>
      </c>
      <c r="Z54">
        <v>0</v>
      </c>
      <c r="AA54">
        <v>10.415924753867793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6.288532702915683</v>
      </c>
      <c r="AL54">
        <v>13.614725473321862</v>
      </c>
      <c r="AM54">
        <v>4.0362745686421615</v>
      </c>
      <c r="AN54">
        <v>0</v>
      </c>
      <c r="AO54">
        <v>0</v>
      </c>
      <c r="AP54">
        <v>1.4071600000000004</v>
      </c>
      <c r="AQ54">
        <v>0</v>
      </c>
      <c r="AR54">
        <v>8.0868985507246371</v>
      </c>
      <c r="AS54">
        <v>5.9109121320249782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532.18736145389198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87.48</v>
      </c>
      <c r="L55">
        <v>20.55</v>
      </c>
      <c r="M55">
        <v>0</v>
      </c>
      <c r="N55">
        <v>28.99</v>
      </c>
      <c r="O55">
        <v>24.34</v>
      </c>
      <c r="P55">
        <v>66.55</v>
      </c>
      <c r="Q55">
        <v>3.21</v>
      </c>
      <c r="R55">
        <v>7.0274593422479219</v>
      </c>
      <c r="S55">
        <v>4.4000000000000004</v>
      </c>
      <c r="T55">
        <v>0</v>
      </c>
      <c r="U55">
        <v>179.49</v>
      </c>
      <c r="V55">
        <v>5.08</v>
      </c>
      <c r="W55">
        <v>11.19</v>
      </c>
      <c r="X55">
        <v>37.380000000000003</v>
      </c>
      <c r="Y55">
        <v>0</v>
      </c>
      <c r="Z55">
        <v>0</v>
      </c>
      <c r="AA55">
        <v>10.415924753867793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6.288532702915683</v>
      </c>
      <c r="AL55">
        <v>13.614725473321862</v>
      </c>
      <c r="AM55">
        <v>4.0362745686421615</v>
      </c>
      <c r="AN55">
        <v>0</v>
      </c>
      <c r="AO55">
        <v>0</v>
      </c>
      <c r="AP55">
        <v>0</v>
      </c>
      <c r="AQ55">
        <v>0</v>
      </c>
      <c r="AR55">
        <v>8.0868985507246371</v>
      </c>
      <c r="AS55">
        <v>5.9109121320249782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524.04072752374509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87.48</v>
      </c>
      <c r="L56">
        <v>20.55</v>
      </c>
      <c r="M56">
        <v>0</v>
      </c>
      <c r="N56">
        <v>28.99</v>
      </c>
      <c r="O56">
        <v>24.34</v>
      </c>
      <c r="P56">
        <v>66.55</v>
      </c>
      <c r="Q56">
        <v>3.21</v>
      </c>
      <c r="R56">
        <v>7.0274593422479219</v>
      </c>
      <c r="S56">
        <v>4.4000000000000004</v>
      </c>
      <c r="T56">
        <v>0</v>
      </c>
      <c r="U56">
        <v>179.49</v>
      </c>
      <c r="V56">
        <v>5.08</v>
      </c>
      <c r="W56">
        <v>11.19</v>
      </c>
      <c r="X56">
        <v>36.210000000000008</v>
      </c>
      <c r="Y56">
        <v>0</v>
      </c>
      <c r="Z56">
        <v>0</v>
      </c>
      <c r="AA56">
        <v>10.415924753867793</v>
      </c>
      <c r="AB56">
        <v>2.9313158289572399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6.288532702915683</v>
      </c>
      <c r="AL56">
        <v>13.614725473321862</v>
      </c>
      <c r="AM56">
        <v>4.0362745686421615</v>
      </c>
      <c r="AN56">
        <v>0</v>
      </c>
      <c r="AO56">
        <v>0</v>
      </c>
      <c r="AP56">
        <v>0</v>
      </c>
      <c r="AQ56">
        <v>0</v>
      </c>
      <c r="AR56">
        <v>8.0868985507246371</v>
      </c>
      <c r="AS56">
        <v>5.9109121320249782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525.80204335270241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87.48</v>
      </c>
      <c r="L57">
        <v>20.55</v>
      </c>
      <c r="M57">
        <v>0</v>
      </c>
      <c r="N57">
        <v>28.99</v>
      </c>
      <c r="O57">
        <v>24.34</v>
      </c>
      <c r="P57">
        <v>66.55</v>
      </c>
      <c r="Q57">
        <v>3.21</v>
      </c>
      <c r="R57">
        <v>7.0274593422479219</v>
      </c>
      <c r="S57">
        <v>4.4000000000000004</v>
      </c>
      <c r="T57">
        <v>0</v>
      </c>
      <c r="U57">
        <v>179.49</v>
      </c>
      <c r="V57">
        <v>5.08</v>
      </c>
      <c r="W57">
        <v>11.19</v>
      </c>
      <c r="X57">
        <v>36.210000000000008</v>
      </c>
      <c r="Y57">
        <v>0</v>
      </c>
      <c r="Z57">
        <v>0</v>
      </c>
      <c r="AA57">
        <v>10.415924753867793</v>
      </c>
      <c r="AB57">
        <v>2.9313158289572399</v>
      </c>
      <c r="AC57">
        <v>0</v>
      </c>
      <c r="AD57">
        <v>2.2324337623012864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6.288532702915683</v>
      </c>
      <c r="AL57">
        <v>13.614725473321862</v>
      </c>
      <c r="AM57">
        <v>4.0362745686421615</v>
      </c>
      <c r="AN57">
        <v>0</v>
      </c>
      <c r="AO57">
        <v>0</v>
      </c>
      <c r="AP57">
        <v>0</v>
      </c>
      <c r="AQ57">
        <v>0</v>
      </c>
      <c r="AR57">
        <v>8.0868985507246371</v>
      </c>
      <c r="AS57">
        <v>5.9109121320249782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528.03447711500371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87.48</v>
      </c>
      <c r="L58">
        <v>20.55</v>
      </c>
      <c r="M58">
        <v>0</v>
      </c>
      <c r="N58">
        <v>28.99</v>
      </c>
      <c r="O58">
        <v>24.34</v>
      </c>
      <c r="P58">
        <v>66.55</v>
      </c>
      <c r="Q58">
        <v>3.21</v>
      </c>
      <c r="R58">
        <v>7.0274593422479219</v>
      </c>
      <c r="S58">
        <v>4.4000000000000004</v>
      </c>
      <c r="T58">
        <v>0</v>
      </c>
      <c r="U58">
        <v>179.49</v>
      </c>
      <c r="V58">
        <v>5.08</v>
      </c>
      <c r="W58">
        <v>11.19</v>
      </c>
      <c r="X58">
        <v>36.210000000000008</v>
      </c>
      <c r="Y58">
        <v>0</v>
      </c>
      <c r="Z58">
        <v>0</v>
      </c>
      <c r="AA58">
        <v>10.415924753867793</v>
      </c>
      <c r="AB58">
        <v>2.9313158289572399</v>
      </c>
      <c r="AC58">
        <v>0</v>
      </c>
      <c r="AD58">
        <v>2.2324337623012864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6.288532702915683</v>
      </c>
      <c r="AL58">
        <v>13.614725473321862</v>
      </c>
      <c r="AM58">
        <v>4.0362745686421615</v>
      </c>
      <c r="AN58">
        <v>0</v>
      </c>
      <c r="AO58">
        <v>0</v>
      </c>
      <c r="AP58">
        <v>0</v>
      </c>
      <c r="AQ58">
        <v>0</v>
      </c>
      <c r="AR58">
        <v>8.0868985507246371</v>
      </c>
      <c r="AS58">
        <v>5.9109121320249782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528.03447711500371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87.48</v>
      </c>
      <c r="L59">
        <v>20.270000000000003</v>
      </c>
      <c r="M59">
        <v>0</v>
      </c>
      <c r="N59">
        <v>28.99</v>
      </c>
      <c r="O59">
        <v>24.34</v>
      </c>
      <c r="P59">
        <v>66.55</v>
      </c>
      <c r="Q59">
        <v>3.21</v>
      </c>
      <c r="R59">
        <v>7.0274593422479219</v>
      </c>
      <c r="S59">
        <v>4.4000000000000004</v>
      </c>
      <c r="T59">
        <v>0</v>
      </c>
      <c r="U59">
        <v>185.65</v>
      </c>
      <c r="V59">
        <v>5.08</v>
      </c>
      <c r="W59">
        <v>11.19</v>
      </c>
      <c r="X59">
        <v>35.770000000000003</v>
      </c>
      <c r="Y59">
        <v>0</v>
      </c>
      <c r="Z59">
        <v>0</v>
      </c>
      <c r="AA59">
        <v>10.415924753867793</v>
      </c>
      <c r="AB59">
        <v>2.9313158289572399</v>
      </c>
      <c r="AC59">
        <v>2.3644212344903406</v>
      </c>
      <c r="AD59">
        <v>2.2324337623012864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6.288532702915683</v>
      </c>
      <c r="AL59">
        <v>13.614725473321862</v>
      </c>
      <c r="AM59">
        <v>4.0362745686421615</v>
      </c>
      <c r="AN59">
        <v>0</v>
      </c>
      <c r="AO59">
        <v>0</v>
      </c>
      <c r="AP59">
        <v>0</v>
      </c>
      <c r="AQ59">
        <v>0</v>
      </c>
      <c r="AR59">
        <v>8.0868985507246371</v>
      </c>
      <c r="AS59">
        <v>5.9109121320249782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535.83889834949389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87.48</v>
      </c>
      <c r="L60">
        <v>20.270000000000003</v>
      </c>
      <c r="M60">
        <v>0</v>
      </c>
      <c r="N60">
        <v>28.99</v>
      </c>
      <c r="O60">
        <v>24.34</v>
      </c>
      <c r="P60">
        <v>66.55</v>
      </c>
      <c r="Q60">
        <v>2.6199999999999997</v>
      </c>
      <c r="R60">
        <v>5.1899999999999995</v>
      </c>
      <c r="S60">
        <v>3.46</v>
      </c>
      <c r="T60">
        <v>0</v>
      </c>
      <c r="U60">
        <v>194.20209693171643</v>
      </c>
      <c r="V60">
        <v>5.08</v>
      </c>
      <c r="W60">
        <v>11.19</v>
      </c>
      <c r="X60">
        <v>36.21</v>
      </c>
      <c r="Y60">
        <v>0</v>
      </c>
      <c r="Z60">
        <v>0</v>
      </c>
      <c r="AA60">
        <v>10.415924753867793</v>
      </c>
      <c r="AB60">
        <v>2.9313158289572399</v>
      </c>
      <c r="AC60">
        <v>4.723763153761583</v>
      </c>
      <c r="AD60">
        <v>2.2324337623012864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6.288532702915683</v>
      </c>
      <c r="AL60">
        <v>13.614725473321862</v>
      </c>
      <c r="AM60">
        <v>4.0362745686421615</v>
      </c>
      <c r="AN60">
        <v>0</v>
      </c>
      <c r="AO60">
        <v>0</v>
      </c>
      <c r="AP60">
        <v>0</v>
      </c>
      <c r="AQ60">
        <v>0</v>
      </c>
      <c r="AR60">
        <v>8.0868985507246371</v>
      </c>
      <c r="AS60">
        <v>5.9109121320249782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543.82287785823371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87.48</v>
      </c>
      <c r="L61">
        <v>20.270000000000003</v>
      </c>
      <c r="M61">
        <v>0</v>
      </c>
      <c r="N61">
        <v>28.99</v>
      </c>
      <c r="O61">
        <v>24.34</v>
      </c>
      <c r="P61">
        <v>66.55</v>
      </c>
      <c r="Q61">
        <v>2.6199999999999997</v>
      </c>
      <c r="R61">
        <v>5.1899999999999995</v>
      </c>
      <c r="S61">
        <v>3.46</v>
      </c>
      <c r="T61">
        <v>0</v>
      </c>
      <c r="U61">
        <v>202.75</v>
      </c>
      <c r="V61">
        <v>5.08</v>
      </c>
      <c r="W61">
        <v>11.19</v>
      </c>
      <c r="X61">
        <v>36.21</v>
      </c>
      <c r="Y61">
        <v>0</v>
      </c>
      <c r="Z61">
        <v>0</v>
      </c>
      <c r="AA61">
        <v>10.415924753867793</v>
      </c>
      <c r="AB61">
        <v>2.9313158289572399</v>
      </c>
      <c r="AC61">
        <v>4.723763153761583</v>
      </c>
      <c r="AD61">
        <v>2.2324337623012864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6.288532702915683</v>
      </c>
      <c r="AL61">
        <v>13.614725473321862</v>
      </c>
      <c r="AM61">
        <v>4.0362745686421615</v>
      </c>
      <c r="AN61">
        <v>0</v>
      </c>
      <c r="AO61">
        <v>0</v>
      </c>
      <c r="AP61">
        <v>0</v>
      </c>
      <c r="AQ61">
        <v>0</v>
      </c>
      <c r="AR61">
        <v>8.0868985507246371</v>
      </c>
      <c r="AS61">
        <v>5.9109121320249782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552.37078092651723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87.477369971739535</v>
      </c>
      <c r="L62">
        <v>20.270000000000003</v>
      </c>
      <c r="M62">
        <v>0</v>
      </c>
      <c r="N62">
        <v>28.99</v>
      </c>
      <c r="O62">
        <v>24.34</v>
      </c>
      <c r="P62">
        <v>66.55</v>
      </c>
      <c r="Q62">
        <v>2.6199999999999997</v>
      </c>
      <c r="R62">
        <v>5.1899999999999995</v>
      </c>
      <c r="S62">
        <v>3.46</v>
      </c>
      <c r="T62">
        <v>0</v>
      </c>
      <c r="U62">
        <v>211.2920970939148</v>
      </c>
      <c r="V62">
        <v>5.08</v>
      </c>
      <c r="W62">
        <v>11.19</v>
      </c>
      <c r="X62">
        <v>36.21</v>
      </c>
      <c r="Y62">
        <v>0</v>
      </c>
      <c r="Z62">
        <v>0</v>
      </c>
      <c r="AA62">
        <v>10.415924753867793</v>
      </c>
      <c r="AB62">
        <v>2.9313158289572399</v>
      </c>
      <c r="AC62">
        <v>4.723763153761583</v>
      </c>
      <c r="AD62">
        <v>2.2324337623012864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6.288532702915683</v>
      </c>
      <c r="AL62">
        <v>13.614725473321862</v>
      </c>
      <c r="AM62">
        <v>4.0362745686421615</v>
      </c>
      <c r="AN62">
        <v>0</v>
      </c>
      <c r="AO62">
        <v>0</v>
      </c>
      <c r="AP62">
        <v>0</v>
      </c>
      <c r="AQ62">
        <v>0</v>
      </c>
      <c r="AR62">
        <v>8.0868985507246371</v>
      </c>
      <c r="AS62">
        <v>5.9109121320249782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560.91024799217166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87.47999999999999</v>
      </c>
      <c r="L63">
        <v>20.270000000000003</v>
      </c>
      <c r="M63">
        <v>0</v>
      </c>
      <c r="N63">
        <v>28.99</v>
      </c>
      <c r="O63">
        <v>24.34</v>
      </c>
      <c r="P63">
        <v>66.55</v>
      </c>
      <c r="Q63">
        <v>2.6199999999999997</v>
      </c>
      <c r="R63">
        <v>5.1899999999999995</v>
      </c>
      <c r="S63">
        <v>3.46</v>
      </c>
      <c r="T63">
        <v>0</v>
      </c>
      <c r="U63">
        <v>219.8479033649698</v>
      </c>
      <c r="V63">
        <v>5.08</v>
      </c>
      <c r="W63">
        <v>11.19</v>
      </c>
      <c r="X63">
        <v>36.21</v>
      </c>
      <c r="Y63">
        <v>0</v>
      </c>
      <c r="Z63">
        <v>0</v>
      </c>
      <c r="AA63">
        <v>10.415924753867793</v>
      </c>
      <c r="AB63">
        <v>6.4316219054763701</v>
      </c>
      <c r="AC63">
        <v>4.723763153761583</v>
      </c>
      <c r="AD63">
        <v>2.2324337623012864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6.288532702915683</v>
      </c>
      <c r="AL63">
        <v>13.614725473321862</v>
      </c>
      <c r="AM63">
        <v>4.0362745686421615</v>
      </c>
      <c r="AN63">
        <v>0</v>
      </c>
      <c r="AO63">
        <v>0</v>
      </c>
      <c r="AP63">
        <v>0</v>
      </c>
      <c r="AQ63">
        <v>0</v>
      </c>
      <c r="AR63">
        <v>7.01</v>
      </c>
      <c r="AS63">
        <v>6.5688090990187336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572.54998878427534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87.47999999999999</v>
      </c>
      <c r="L64">
        <v>20.270000000000003</v>
      </c>
      <c r="M64">
        <v>0</v>
      </c>
      <c r="N64">
        <v>28.99</v>
      </c>
      <c r="O64">
        <v>24.34</v>
      </c>
      <c r="P64">
        <v>66.55</v>
      </c>
      <c r="Q64">
        <v>2.6199999999999997</v>
      </c>
      <c r="R64">
        <v>5.1899999999999995</v>
      </c>
      <c r="S64">
        <v>3.46</v>
      </c>
      <c r="T64">
        <v>0</v>
      </c>
      <c r="U64">
        <v>228.39790331510829</v>
      </c>
      <c r="V64">
        <v>5.08</v>
      </c>
      <c r="W64">
        <v>11.19</v>
      </c>
      <c r="X64">
        <v>36.21</v>
      </c>
      <c r="Y64">
        <v>0</v>
      </c>
      <c r="Z64">
        <v>0</v>
      </c>
      <c r="AA64">
        <v>10.415924753867793</v>
      </c>
      <c r="AB64">
        <v>9.6474328582145539</v>
      </c>
      <c r="AC64">
        <v>4.723763153761583</v>
      </c>
      <c r="AD64">
        <v>2.2324337623012864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6.288532702915683</v>
      </c>
      <c r="AL64">
        <v>13.614725473321862</v>
      </c>
      <c r="AM64">
        <v>4.0362745686421615</v>
      </c>
      <c r="AN64">
        <v>0</v>
      </c>
      <c r="AO64">
        <v>0</v>
      </c>
      <c r="AP64">
        <v>0</v>
      </c>
      <c r="AQ64">
        <v>0</v>
      </c>
      <c r="AR64">
        <v>7.01</v>
      </c>
      <c r="AS64">
        <v>6.5688090990187336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584.31579968715198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87.47999999999999</v>
      </c>
      <c r="L65">
        <v>20.270000000000003</v>
      </c>
      <c r="M65">
        <v>0</v>
      </c>
      <c r="N65">
        <v>28.99</v>
      </c>
      <c r="O65">
        <v>24.34</v>
      </c>
      <c r="P65">
        <v>66.55</v>
      </c>
      <c r="Q65">
        <v>1.0900000000000001</v>
      </c>
      <c r="R65">
        <v>2.69</v>
      </c>
      <c r="S65">
        <v>1.8</v>
      </c>
      <c r="T65">
        <v>0</v>
      </c>
      <c r="U65">
        <v>236.93209699476341</v>
      </c>
      <c r="V65">
        <v>5.08</v>
      </c>
      <c r="W65">
        <v>11.19</v>
      </c>
      <c r="X65">
        <v>36.21</v>
      </c>
      <c r="Y65">
        <v>0</v>
      </c>
      <c r="Z65">
        <v>0</v>
      </c>
      <c r="AA65">
        <v>10.415924753867793</v>
      </c>
      <c r="AB65">
        <v>9.6474328582145539</v>
      </c>
      <c r="AC65">
        <v>4.723763153761583</v>
      </c>
      <c r="AD65">
        <v>2.2324337623012864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6.288532702915683</v>
      </c>
      <c r="AL65">
        <v>13.614725473321862</v>
      </c>
      <c r="AM65">
        <v>4.0362745686421615</v>
      </c>
      <c r="AN65">
        <v>0</v>
      </c>
      <c r="AO65">
        <v>0</v>
      </c>
      <c r="AP65">
        <v>0</v>
      </c>
      <c r="AQ65">
        <v>0</v>
      </c>
      <c r="AR65">
        <v>7.01</v>
      </c>
      <c r="AS65">
        <v>6.5688090990187336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587.15999336680704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87.47999999999999</v>
      </c>
      <c r="L66">
        <v>20.270000000000003</v>
      </c>
      <c r="M66">
        <v>0</v>
      </c>
      <c r="N66">
        <v>28.99</v>
      </c>
      <c r="O66">
        <v>24.34</v>
      </c>
      <c r="P66">
        <v>66.55</v>
      </c>
      <c r="Q66">
        <v>1.0900000000000001</v>
      </c>
      <c r="R66">
        <v>2.69</v>
      </c>
      <c r="S66">
        <v>1.8</v>
      </c>
      <c r="T66">
        <v>0</v>
      </c>
      <c r="U66">
        <v>245.49</v>
      </c>
      <c r="V66">
        <v>5.08</v>
      </c>
      <c r="W66">
        <v>11.19</v>
      </c>
      <c r="X66">
        <v>36.21</v>
      </c>
      <c r="Y66">
        <v>0</v>
      </c>
      <c r="Z66">
        <v>0</v>
      </c>
      <c r="AA66">
        <v>10.415924753867793</v>
      </c>
      <c r="AB66">
        <v>9.6474328582145539</v>
      </c>
      <c r="AC66">
        <v>4.723763153761583</v>
      </c>
      <c r="AD66">
        <v>2.2324337623012864</v>
      </c>
      <c r="AE66">
        <v>0</v>
      </c>
      <c r="AF66">
        <v>0</v>
      </c>
      <c r="AG66">
        <v>0</v>
      </c>
      <c r="AH66">
        <v>0</v>
      </c>
      <c r="AI66">
        <v>0.77713904163393577</v>
      </c>
      <c r="AJ66">
        <v>0</v>
      </c>
      <c r="AK66">
        <v>6.288532702915683</v>
      </c>
      <c r="AL66">
        <v>13.614725473321862</v>
      </c>
      <c r="AM66">
        <v>4.0362745686421615</v>
      </c>
      <c r="AN66">
        <v>0</v>
      </c>
      <c r="AO66">
        <v>0</v>
      </c>
      <c r="AP66">
        <v>0</v>
      </c>
      <c r="AQ66">
        <v>0</v>
      </c>
      <c r="AR66">
        <v>7.01</v>
      </c>
      <c r="AS66">
        <v>6.5688090990187336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596.49503541367767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87.47999999999999</v>
      </c>
      <c r="L67">
        <v>20.270000000000003</v>
      </c>
      <c r="M67">
        <v>0</v>
      </c>
      <c r="N67">
        <v>28.99</v>
      </c>
      <c r="O67">
        <v>24.34</v>
      </c>
      <c r="P67">
        <v>66.55</v>
      </c>
      <c r="Q67">
        <v>2.72</v>
      </c>
      <c r="R67">
        <v>6.347459999999999</v>
      </c>
      <c r="S67">
        <v>3.93</v>
      </c>
      <c r="T67">
        <v>0</v>
      </c>
      <c r="U67">
        <v>254.03000000000006</v>
      </c>
      <c r="V67">
        <v>5.08</v>
      </c>
      <c r="W67">
        <v>11.190000000000001</v>
      </c>
      <c r="X67">
        <v>36.210000000000008</v>
      </c>
      <c r="Y67">
        <v>0</v>
      </c>
      <c r="Z67">
        <v>0</v>
      </c>
      <c r="AA67">
        <v>10.415924753867793</v>
      </c>
      <c r="AB67">
        <v>9.6474328582145539</v>
      </c>
      <c r="AC67">
        <v>4.723763153761583</v>
      </c>
      <c r="AD67">
        <v>2.2324337623012864</v>
      </c>
      <c r="AE67">
        <v>0</v>
      </c>
      <c r="AF67">
        <v>0</v>
      </c>
      <c r="AG67">
        <v>0</v>
      </c>
      <c r="AH67">
        <v>0</v>
      </c>
      <c r="AI67">
        <v>4.0380754124116267</v>
      </c>
      <c r="AJ67">
        <v>0</v>
      </c>
      <c r="AK67">
        <v>6.288532702915683</v>
      </c>
      <c r="AL67">
        <v>13.614725473321862</v>
      </c>
      <c r="AM67">
        <v>4.0362745686421615</v>
      </c>
      <c r="AN67">
        <v>0</v>
      </c>
      <c r="AO67">
        <v>0</v>
      </c>
      <c r="AP67">
        <v>0</v>
      </c>
      <c r="AQ67">
        <v>0</v>
      </c>
      <c r="AR67">
        <v>8.0868985507246371</v>
      </c>
      <c r="AS67">
        <v>6.5688090990187336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616.79033033517999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83.83</v>
      </c>
      <c r="L68">
        <v>28.709001182855555</v>
      </c>
      <c r="M68">
        <v>0</v>
      </c>
      <c r="N68">
        <v>28.99</v>
      </c>
      <c r="O68">
        <v>24.34</v>
      </c>
      <c r="P68">
        <v>66.55</v>
      </c>
      <c r="Q68">
        <v>2.72</v>
      </c>
      <c r="R68">
        <v>6.347459999999999</v>
      </c>
      <c r="S68">
        <v>3.93</v>
      </c>
      <c r="T68">
        <v>0</v>
      </c>
      <c r="U68">
        <v>262.57</v>
      </c>
      <c r="V68">
        <v>5.08</v>
      </c>
      <c r="W68">
        <v>11.190000000000001</v>
      </c>
      <c r="X68">
        <v>36.210000000000008</v>
      </c>
      <c r="Y68">
        <v>0</v>
      </c>
      <c r="Z68">
        <v>0</v>
      </c>
      <c r="AA68">
        <v>10.415924753867793</v>
      </c>
      <c r="AB68">
        <v>9.6474328582145539</v>
      </c>
      <c r="AC68">
        <v>4.723763153761583</v>
      </c>
      <c r="AD68">
        <v>2.2324337623012864</v>
      </c>
      <c r="AE68">
        <v>0</v>
      </c>
      <c r="AF68">
        <v>0</v>
      </c>
      <c r="AG68">
        <v>0</v>
      </c>
      <c r="AH68">
        <v>0</v>
      </c>
      <c r="AI68">
        <v>4.0380754124116267</v>
      </c>
      <c r="AJ68">
        <v>0</v>
      </c>
      <c r="AK68">
        <v>6.288532702915683</v>
      </c>
      <c r="AL68">
        <v>13.614725473321862</v>
      </c>
      <c r="AM68">
        <v>4.0362745686421615</v>
      </c>
      <c r="AN68">
        <v>0</v>
      </c>
      <c r="AO68">
        <v>0</v>
      </c>
      <c r="AP68">
        <v>0</v>
      </c>
      <c r="AQ68">
        <v>0</v>
      </c>
      <c r="AR68">
        <v>8.0868985507246371</v>
      </c>
      <c r="AS68">
        <v>6.5688090990187336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630.11933151803566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92.377596961735563</v>
      </c>
      <c r="L69">
        <v>34.64</v>
      </c>
      <c r="M69">
        <v>0</v>
      </c>
      <c r="N69">
        <v>28.99</v>
      </c>
      <c r="O69">
        <v>24.34</v>
      </c>
      <c r="P69">
        <v>66.55</v>
      </c>
      <c r="Q69">
        <v>2.9200000000000004</v>
      </c>
      <c r="R69">
        <v>6.5480199516324067</v>
      </c>
      <c r="S69">
        <v>4.1319942056977297</v>
      </c>
      <c r="T69">
        <v>0</v>
      </c>
      <c r="U69">
        <v>264.95</v>
      </c>
      <c r="V69">
        <v>5.08</v>
      </c>
      <c r="W69">
        <v>11.190000000000001</v>
      </c>
      <c r="X69">
        <v>36.210000000000008</v>
      </c>
      <c r="Y69">
        <v>0</v>
      </c>
      <c r="Z69">
        <v>0</v>
      </c>
      <c r="AA69">
        <v>10.415924753867793</v>
      </c>
      <c r="AB69">
        <v>9.6474328582145539</v>
      </c>
      <c r="AC69">
        <v>4.723763153761583</v>
      </c>
      <c r="AD69">
        <v>2.2324337623012864</v>
      </c>
      <c r="AE69">
        <v>0</v>
      </c>
      <c r="AF69">
        <v>0</v>
      </c>
      <c r="AG69">
        <v>0</v>
      </c>
      <c r="AH69">
        <v>4.6253784582893349</v>
      </c>
      <c r="AI69">
        <v>4.0380754124116267</v>
      </c>
      <c r="AJ69">
        <v>0</v>
      </c>
      <c r="AK69">
        <v>6.288532702915683</v>
      </c>
      <c r="AL69">
        <v>13.614725473321862</v>
      </c>
      <c r="AM69">
        <v>4.0362745686421615</v>
      </c>
      <c r="AN69">
        <v>0</v>
      </c>
      <c r="AO69">
        <v>0</v>
      </c>
      <c r="AP69">
        <v>0</v>
      </c>
      <c r="AQ69">
        <v>0</v>
      </c>
      <c r="AR69">
        <v>8.6253478260869567</v>
      </c>
      <c r="AS69">
        <v>6.8660057983942924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653.04150588727293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88.227579755863388</v>
      </c>
      <c r="L70">
        <v>39.39</v>
      </c>
      <c r="M70">
        <v>0</v>
      </c>
      <c r="N70">
        <v>28.99</v>
      </c>
      <c r="O70">
        <v>24.34</v>
      </c>
      <c r="P70">
        <v>66.55</v>
      </c>
      <c r="Q70">
        <v>2.9200000000000004</v>
      </c>
      <c r="R70">
        <v>6.5480199516324067</v>
      </c>
      <c r="S70">
        <v>4.1319942056977297</v>
      </c>
      <c r="T70">
        <v>0</v>
      </c>
      <c r="U70">
        <v>271.1220969481447</v>
      </c>
      <c r="V70">
        <v>5.08</v>
      </c>
      <c r="W70">
        <v>11.190000000000001</v>
      </c>
      <c r="X70">
        <v>36.210000000000008</v>
      </c>
      <c r="Y70">
        <v>0</v>
      </c>
      <c r="Z70">
        <v>0</v>
      </c>
      <c r="AA70">
        <v>10.415924753867793</v>
      </c>
      <c r="AB70">
        <v>9.6474328582145539</v>
      </c>
      <c r="AC70">
        <v>4.723763153761583</v>
      </c>
      <c r="AD70">
        <v>3.8705677517032551</v>
      </c>
      <c r="AE70">
        <v>0</v>
      </c>
      <c r="AF70">
        <v>0</v>
      </c>
      <c r="AG70">
        <v>0</v>
      </c>
      <c r="AH70">
        <v>10.175324604012673</v>
      </c>
      <c r="AI70">
        <v>0.87110683424980384</v>
      </c>
      <c r="AJ70">
        <v>0</v>
      </c>
      <c r="AK70">
        <v>6.288532702915683</v>
      </c>
      <c r="AL70">
        <v>13.614725473321862</v>
      </c>
      <c r="AM70">
        <v>4.0362745686421615</v>
      </c>
      <c r="AN70">
        <v>0</v>
      </c>
      <c r="AO70">
        <v>0</v>
      </c>
      <c r="AP70">
        <v>0</v>
      </c>
      <c r="AQ70">
        <v>0</v>
      </c>
      <c r="AR70">
        <v>8.6253478260869567</v>
      </c>
      <c r="AS70">
        <v>6.8660057983942924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663.83469718650883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83.37</v>
      </c>
      <c r="L71">
        <v>39.39</v>
      </c>
      <c r="M71">
        <v>0</v>
      </c>
      <c r="N71">
        <v>28.99</v>
      </c>
      <c r="O71">
        <v>24.34</v>
      </c>
      <c r="P71">
        <v>66.55</v>
      </c>
      <c r="Q71">
        <v>2.9499999999999997</v>
      </c>
      <c r="R71">
        <v>6.64</v>
      </c>
      <c r="S71">
        <v>4.1920105566218817</v>
      </c>
      <c r="T71">
        <v>0</v>
      </c>
      <c r="U71">
        <v>279.67790340812752</v>
      </c>
      <c r="V71">
        <v>5.08</v>
      </c>
      <c r="W71">
        <v>11.190000000000001</v>
      </c>
      <c r="X71">
        <v>36.210000000000008</v>
      </c>
      <c r="Y71">
        <v>0</v>
      </c>
      <c r="Z71">
        <v>0</v>
      </c>
      <c r="AA71">
        <v>10.415924753867793</v>
      </c>
      <c r="AB71">
        <v>9.6474328582145539</v>
      </c>
      <c r="AC71">
        <v>4.723763153761583</v>
      </c>
      <c r="AD71">
        <v>4.4674072672218017</v>
      </c>
      <c r="AE71">
        <v>4.0229523088569268</v>
      </c>
      <c r="AF71">
        <v>0</v>
      </c>
      <c r="AG71">
        <v>0</v>
      </c>
      <c r="AH71">
        <v>14.173317845828933</v>
      </c>
      <c r="AI71">
        <v>0.87110683424980384</v>
      </c>
      <c r="AJ71">
        <v>0</v>
      </c>
      <c r="AK71">
        <v>6.288532702915683</v>
      </c>
      <c r="AL71">
        <v>13.614725473321862</v>
      </c>
      <c r="AM71">
        <v>4.0362745686421615</v>
      </c>
      <c r="AN71">
        <v>0</v>
      </c>
      <c r="AO71">
        <v>0</v>
      </c>
      <c r="AP71">
        <v>0</v>
      </c>
      <c r="AQ71">
        <v>0</v>
      </c>
      <c r="AR71">
        <v>8.6253478260869567</v>
      </c>
      <c r="AS71">
        <v>6.8660057983942924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676.33270535611177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87.77000000000001</v>
      </c>
      <c r="L72">
        <v>39.39</v>
      </c>
      <c r="M72">
        <v>0</v>
      </c>
      <c r="N72">
        <v>28.99</v>
      </c>
      <c r="O72">
        <v>24.34</v>
      </c>
      <c r="P72">
        <v>66.55</v>
      </c>
      <c r="Q72">
        <v>2.9499999999999997</v>
      </c>
      <c r="R72">
        <v>6.64</v>
      </c>
      <c r="S72">
        <v>4.1920105566218817</v>
      </c>
      <c r="T72">
        <v>0</v>
      </c>
      <c r="U72">
        <v>288.21999999999997</v>
      </c>
      <c r="V72">
        <v>5.08</v>
      </c>
      <c r="W72">
        <v>11.190000000000001</v>
      </c>
      <c r="X72">
        <v>36.210000000000008</v>
      </c>
      <c r="Y72">
        <v>0</v>
      </c>
      <c r="Z72">
        <v>0</v>
      </c>
      <c r="AA72">
        <v>10.415924753867793</v>
      </c>
      <c r="AB72">
        <v>9.6474328582145539</v>
      </c>
      <c r="AC72">
        <v>4.723763153761583</v>
      </c>
      <c r="AD72">
        <v>6.6922218016654051</v>
      </c>
      <c r="AE72">
        <v>8.0459046177138536</v>
      </c>
      <c r="AF72">
        <v>0</v>
      </c>
      <c r="AG72">
        <v>0</v>
      </c>
      <c r="AH72">
        <v>20.348109186906019</v>
      </c>
      <c r="AI72">
        <v>0.87110683424980384</v>
      </c>
      <c r="AJ72">
        <v>0</v>
      </c>
      <c r="AK72">
        <v>6.288532702915683</v>
      </c>
      <c r="AL72">
        <v>13.614725473321862</v>
      </c>
      <c r="AM72">
        <v>4.0362745686421615</v>
      </c>
      <c r="AN72">
        <v>0</v>
      </c>
      <c r="AO72">
        <v>0</v>
      </c>
      <c r="AP72">
        <v>0</v>
      </c>
      <c r="AQ72">
        <v>0</v>
      </c>
      <c r="AR72">
        <v>8.6253478260869567</v>
      </c>
      <c r="AS72">
        <v>6.8660057983942924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701.69736013236184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87.477959650145777</v>
      </c>
      <c r="L73">
        <v>39.320997109093675</v>
      </c>
      <c r="M73">
        <v>0</v>
      </c>
      <c r="N73">
        <v>28.99</v>
      </c>
      <c r="O73">
        <v>24.34</v>
      </c>
      <c r="P73">
        <v>66.55</v>
      </c>
      <c r="Q73">
        <v>2.9499999999999997</v>
      </c>
      <c r="R73">
        <v>6.64</v>
      </c>
      <c r="S73">
        <v>4.1920105566218817</v>
      </c>
      <c r="T73">
        <v>0</v>
      </c>
      <c r="U73">
        <v>296.77</v>
      </c>
      <c r="V73">
        <v>5.08</v>
      </c>
      <c r="W73">
        <v>11.190000000000001</v>
      </c>
      <c r="X73">
        <v>36.210000000000008</v>
      </c>
      <c r="Y73">
        <v>0</v>
      </c>
      <c r="Z73">
        <v>0</v>
      </c>
      <c r="AA73">
        <v>10.415924753867793</v>
      </c>
      <c r="AB73">
        <v>9.6474328582145539</v>
      </c>
      <c r="AC73">
        <v>7.0958033610805709</v>
      </c>
      <c r="AD73">
        <v>6.6922218016654051</v>
      </c>
      <c r="AE73">
        <v>12.068856926570779</v>
      </c>
      <c r="AF73">
        <v>0</v>
      </c>
      <c r="AG73">
        <v>0</v>
      </c>
      <c r="AH73">
        <v>28.554917423442447</v>
      </c>
      <c r="AI73">
        <v>0.87110683424980384</v>
      </c>
      <c r="AJ73">
        <v>0</v>
      </c>
      <c r="AK73">
        <v>6.288532702915683</v>
      </c>
      <c r="AL73">
        <v>13.614725473321862</v>
      </c>
      <c r="AM73">
        <v>4.1327996999249823</v>
      </c>
      <c r="AN73">
        <v>0</v>
      </c>
      <c r="AO73">
        <v>0</v>
      </c>
      <c r="AP73">
        <v>0</v>
      </c>
      <c r="AQ73">
        <v>0</v>
      </c>
      <c r="AR73">
        <v>8.6253478260869567</v>
      </c>
      <c r="AS73">
        <v>6.8660057983942924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724.58464277559642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87.48</v>
      </c>
      <c r="L74">
        <v>39.320997109093675</v>
      </c>
      <c r="M74">
        <v>0</v>
      </c>
      <c r="N74">
        <v>28.99</v>
      </c>
      <c r="O74">
        <v>24.34</v>
      </c>
      <c r="P74">
        <v>66.55</v>
      </c>
      <c r="Q74">
        <v>0.89999999999999991</v>
      </c>
      <c r="R74">
        <v>2.69</v>
      </c>
      <c r="S74">
        <v>1.8</v>
      </c>
      <c r="T74">
        <v>0</v>
      </c>
      <c r="U74">
        <v>305.32</v>
      </c>
      <c r="V74">
        <v>5.0774134419551933</v>
      </c>
      <c r="W74">
        <v>11.19</v>
      </c>
      <c r="X74">
        <v>36.21</v>
      </c>
      <c r="Y74">
        <v>0</v>
      </c>
      <c r="Z74">
        <v>0</v>
      </c>
      <c r="AA74">
        <v>10.415924753867793</v>
      </c>
      <c r="AB74">
        <v>9.6474328582145539</v>
      </c>
      <c r="AC74">
        <v>7.0958033610805709</v>
      </c>
      <c r="AD74">
        <v>6.6922218016654051</v>
      </c>
      <c r="AE74">
        <v>12.068856926570779</v>
      </c>
      <c r="AF74">
        <v>0</v>
      </c>
      <c r="AG74">
        <v>0</v>
      </c>
      <c r="AH74">
        <v>28.554917423442447</v>
      </c>
      <c r="AI74">
        <v>0.87110683424980384</v>
      </c>
      <c r="AJ74">
        <v>0</v>
      </c>
      <c r="AK74">
        <v>6.288532702915683</v>
      </c>
      <c r="AL74">
        <v>13.614725473321862</v>
      </c>
      <c r="AM74">
        <v>4.1327996999249823</v>
      </c>
      <c r="AN74">
        <v>0</v>
      </c>
      <c r="AO74">
        <v>0</v>
      </c>
      <c r="AP74">
        <v>0</v>
      </c>
      <c r="AQ74">
        <v>0</v>
      </c>
      <c r="AR74">
        <v>8.6253478260869567</v>
      </c>
      <c r="AS74">
        <v>6.8660057983942924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724.74208601078396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87.48</v>
      </c>
      <c r="L75">
        <v>43.41</v>
      </c>
      <c r="M75">
        <v>0</v>
      </c>
      <c r="N75">
        <v>28.99</v>
      </c>
      <c r="O75">
        <v>24.34</v>
      </c>
      <c r="P75">
        <v>66.55</v>
      </c>
      <c r="Q75">
        <v>4.3899999999999997</v>
      </c>
      <c r="R75">
        <v>9.6274584323040386</v>
      </c>
      <c r="S75">
        <v>6.0299999999999994</v>
      </c>
      <c r="T75">
        <v>0</v>
      </c>
      <c r="U75">
        <v>307.69209688190273</v>
      </c>
      <c r="V75">
        <v>5.0774134419551933</v>
      </c>
      <c r="W75">
        <v>11.19</v>
      </c>
      <c r="X75">
        <v>36.21</v>
      </c>
      <c r="Y75">
        <v>0</v>
      </c>
      <c r="Z75">
        <v>0</v>
      </c>
      <c r="AA75">
        <v>10.415924753867793</v>
      </c>
      <c r="AB75">
        <v>6.510366091522882</v>
      </c>
      <c r="AC75">
        <v>7.0958033610805709</v>
      </c>
      <c r="AD75">
        <v>6.6922218016654051</v>
      </c>
      <c r="AE75">
        <v>12.068856926570779</v>
      </c>
      <c r="AF75">
        <v>0</v>
      </c>
      <c r="AG75">
        <v>0</v>
      </c>
      <c r="AH75">
        <v>28.554917423442447</v>
      </c>
      <c r="AI75">
        <v>3.7282356637863323</v>
      </c>
      <c r="AJ75">
        <v>0</v>
      </c>
      <c r="AK75">
        <v>6.288532702915683</v>
      </c>
      <c r="AL75">
        <v>13.614725473321862</v>
      </c>
      <c r="AM75">
        <v>4.1327996999249823</v>
      </c>
      <c r="AN75">
        <v>0</v>
      </c>
      <c r="AO75">
        <v>0</v>
      </c>
      <c r="AP75">
        <v>0</v>
      </c>
      <c r="AQ75">
        <v>0</v>
      </c>
      <c r="AR75">
        <v>8.6253478260869567</v>
      </c>
      <c r="AS75">
        <v>6.8660057983942924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745.58070627874179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94.21</v>
      </c>
      <c r="L76">
        <v>41.73</v>
      </c>
      <c r="M76">
        <v>0</v>
      </c>
      <c r="N76">
        <v>28.99</v>
      </c>
      <c r="O76">
        <v>24.34</v>
      </c>
      <c r="P76">
        <v>66.55</v>
      </c>
      <c r="Q76">
        <v>4.87</v>
      </c>
      <c r="R76">
        <v>10.347460122699387</v>
      </c>
      <c r="S76">
        <v>6.45</v>
      </c>
      <c r="T76">
        <v>0</v>
      </c>
      <c r="U76">
        <v>307.69209688190273</v>
      </c>
      <c r="V76">
        <v>5.0774134419551933</v>
      </c>
      <c r="W76">
        <v>11.19</v>
      </c>
      <c r="X76">
        <v>36.21</v>
      </c>
      <c r="Y76">
        <v>0</v>
      </c>
      <c r="Z76">
        <v>0</v>
      </c>
      <c r="AA76">
        <v>10.415924753867793</v>
      </c>
      <c r="AB76">
        <v>6.510366091522882</v>
      </c>
      <c r="AC76">
        <v>7.0958033610805709</v>
      </c>
      <c r="AD76">
        <v>6.6922218016654051</v>
      </c>
      <c r="AE76">
        <v>12.068856926570779</v>
      </c>
      <c r="AF76">
        <v>0</v>
      </c>
      <c r="AG76">
        <v>0</v>
      </c>
      <c r="AH76">
        <v>28.554917423442447</v>
      </c>
      <c r="AI76">
        <v>3.7282356637863323</v>
      </c>
      <c r="AJ76">
        <v>0</v>
      </c>
      <c r="AK76">
        <v>6.288532702915683</v>
      </c>
      <c r="AL76">
        <v>13.614725473321862</v>
      </c>
      <c r="AM76">
        <v>4.1327996999249823</v>
      </c>
      <c r="AN76">
        <v>0</v>
      </c>
      <c r="AO76">
        <v>0</v>
      </c>
      <c r="AP76">
        <v>0</v>
      </c>
      <c r="AQ76">
        <v>0</v>
      </c>
      <c r="AR76">
        <v>8.6253478260869567</v>
      </c>
      <c r="AS76">
        <v>6.8660057983942924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752.25070796913724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154.94240425796039</v>
      </c>
      <c r="L77">
        <v>41.73</v>
      </c>
      <c r="M77">
        <v>0</v>
      </c>
      <c r="N77">
        <v>28.99</v>
      </c>
      <c r="O77">
        <v>24.34</v>
      </c>
      <c r="P77">
        <v>66.55</v>
      </c>
      <c r="Q77">
        <v>4.87</v>
      </c>
      <c r="R77">
        <v>10.347460122699387</v>
      </c>
      <c r="S77">
        <v>6.45</v>
      </c>
      <c r="T77">
        <v>0</v>
      </c>
      <c r="U77">
        <v>307.69209688190273</v>
      </c>
      <c r="V77">
        <v>5.0774134419551933</v>
      </c>
      <c r="W77">
        <v>11.19</v>
      </c>
      <c r="X77">
        <v>36.21</v>
      </c>
      <c r="Y77">
        <v>0</v>
      </c>
      <c r="Z77">
        <v>0</v>
      </c>
      <c r="AA77">
        <v>10.415924753867793</v>
      </c>
      <c r="AB77">
        <v>6.510366091522882</v>
      </c>
      <c r="AC77">
        <v>7.0958033610805709</v>
      </c>
      <c r="AD77">
        <v>6.6922218016654051</v>
      </c>
      <c r="AE77">
        <v>12.068856926570779</v>
      </c>
      <c r="AF77">
        <v>0</v>
      </c>
      <c r="AG77">
        <v>0</v>
      </c>
      <c r="AH77">
        <v>28.554917423442447</v>
      </c>
      <c r="AI77">
        <v>0.87110683424980384</v>
      </c>
      <c r="AJ77">
        <v>0</v>
      </c>
      <c r="AK77">
        <v>6.288532702915683</v>
      </c>
      <c r="AL77">
        <v>13.614725473321862</v>
      </c>
      <c r="AM77">
        <v>4.1327996999249823</v>
      </c>
      <c r="AN77">
        <v>0</v>
      </c>
      <c r="AO77">
        <v>0</v>
      </c>
      <c r="AP77">
        <v>0</v>
      </c>
      <c r="AQ77">
        <v>0</v>
      </c>
      <c r="AR77">
        <v>8.6253478260869567</v>
      </c>
      <c r="AS77">
        <v>6.8660057983942924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810.12598339756107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157.72240419499406</v>
      </c>
      <c r="L78">
        <v>41.73</v>
      </c>
      <c r="M78">
        <v>0</v>
      </c>
      <c r="N78">
        <v>28.99</v>
      </c>
      <c r="O78">
        <v>24.34</v>
      </c>
      <c r="P78">
        <v>66.55</v>
      </c>
      <c r="Q78">
        <v>4.87</v>
      </c>
      <c r="R78">
        <v>10.347460122699387</v>
      </c>
      <c r="S78">
        <v>6.45</v>
      </c>
      <c r="T78">
        <v>0</v>
      </c>
      <c r="U78">
        <v>307.69209688190273</v>
      </c>
      <c r="V78">
        <v>5.0774134419551933</v>
      </c>
      <c r="W78">
        <v>11.19</v>
      </c>
      <c r="X78">
        <v>36.21</v>
      </c>
      <c r="Y78">
        <v>0</v>
      </c>
      <c r="Z78">
        <v>0</v>
      </c>
      <c r="AA78">
        <v>10.415924753867793</v>
      </c>
      <c r="AB78">
        <v>6.510366091522882</v>
      </c>
      <c r="AC78">
        <v>7.0958033610805709</v>
      </c>
      <c r="AD78">
        <v>6.6922218016654051</v>
      </c>
      <c r="AE78">
        <v>12.068856926570779</v>
      </c>
      <c r="AF78">
        <v>0</v>
      </c>
      <c r="AG78">
        <v>0</v>
      </c>
      <c r="AH78">
        <v>20.348109186906019</v>
      </c>
      <c r="AI78">
        <v>0.87110683424980384</v>
      </c>
      <c r="AJ78">
        <v>0</v>
      </c>
      <c r="AK78">
        <v>6.288532702915683</v>
      </c>
      <c r="AL78">
        <v>13.614725473321862</v>
      </c>
      <c r="AM78">
        <v>4.1327996999249823</v>
      </c>
      <c r="AN78">
        <v>0</v>
      </c>
      <c r="AO78">
        <v>0</v>
      </c>
      <c r="AP78">
        <v>0</v>
      </c>
      <c r="AQ78">
        <v>0</v>
      </c>
      <c r="AR78">
        <v>8.6253478260869567</v>
      </c>
      <c r="AS78">
        <v>6.8660057983942924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804.69917509805828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157.72240419499406</v>
      </c>
      <c r="L79">
        <v>41.73</v>
      </c>
      <c r="M79">
        <v>0</v>
      </c>
      <c r="N79">
        <v>28.99</v>
      </c>
      <c r="O79">
        <v>24.34</v>
      </c>
      <c r="P79">
        <v>66.55</v>
      </c>
      <c r="Q79">
        <v>4.87</v>
      </c>
      <c r="R79">
        <v>10.347460122699387</v>
      </c>
      <c r="S79">
        <v>6.45</v>
      </c>
      <c r="T79">
        <v>0</v>
      </c>
      <c r="U79">
        <v>307.69209688190273</v>
      </c>
      <c r="V79">
        <v>5.0774134419551933</v>
      </c>
      <c r="W79">
        <v>11.19</v>
      </c>
      <c r="X79">
        <v>36.21</v>
      </c>
      <c r="Y79">
        <v>0</v>
      </c>
      <c r="Z79">
        <v>0</v>
      </c>
      <c r="AA79">
        <v>10.415924753867793</v>
      </c>
      <c r="AB79">
        <v>6.4316219054763701</v>
      </c>
      <c r="AC79">
        <v>2.3644212344903406</v>
      </c>
      <c r="AD79">
        <v>6.6922218016654051</v>
      </c>
      <c r="AE79">
        <v>8.0459046177138536</v>
      </c>
      <c r="AF79">
        <v>0</v>
      </c>
      <c r="AG79">
        <v>0</v>
      </c>
      <c r="AH79">
        <v>14.173317845828933</v>
      </c>
      <c r="AI79">
        <v>1.5542780832678715</v>
      </c>
      <c r="AJ79">
        <v>0</v>
      </c>
      <c r="AK79">
        <v>6.288532702915683</v>
      </c>
      <c r="AL79">
        <v>13.614725473321862</v>
      </c>
      <c r="AM79">
        <v>4.0362745686421615</v>
      </c>
      <c r="AN79">
        <v>0</v>
      </c>
      <c r="AO79">
        <v>0</v>
      </c>
      <c r="AP79">
        <v>0</v>
      </c>
      <c r="AQ79">
        <v>0</v>
      </c>
      <c r="AR79">
        <v>8.6253478260869567</v>
      </c>
      <c r="AS79">
        <v>6.8660057983942924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790.2779512532228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157.72240419499406</v>
      </c>
      <c r="L80">
        <v>41.73</v>
      </c>
      <c r="M80">
        <v>0</v>
      </c>
      <c r="N80">
        <v>28.99</v>
      </c>
      <c r="O80">
        <v>24.34</v>
      </c>
      <c r="P80">
        <v>66.55</v>
      </c>
      <c r="Q80">
        <v>4.87</v>
      </c>
      <c r="R80">
        <v>10.347460122699387</v>
      </c>
      <c r="S80">
        <v>6.45</v>
      </c>
      <c r="T80">
        <v>0</v>
      </c>
      <c r="U80">
        <v>307.69209688190273</v>
      </c>
      <c r="V80">
        <v>5.0774134419551933</v>
      </c>
      <c r="W80">
        <v>11.19</v>
      </c>
      <c r="X80">
        <v>36.21</v>
      </c>
      <c r="Y80">
        <v>0</v>
      </c>
      <c r="Z80">
        <v>0</v>
      </c>
      <c r="AA80">
        <v>10.415924753867793</v>
      </c>
      <c r="AB80">
        <v>6.4316219054763701</v>
      </c>
      <c r="AC80">
        <v>2.3644212344903406</v>
      </c>
      <c r="AD80">
        <v>1.9327441332323998</v>
      </c>
      <c r="AE80">
        <v>4.0229523088569268</v>
      </c>
      <c r="AF80">
        <v>0</v>
      </c>
      <c r="AG80">
        <v>0</v>
      </c>
      <c r="AH80">
        <v>10.175324604012673</v>
      </c>
      <c r="AI80">
        <v>8.0812301649646514</v>
      </c>
      <c r="AJ80">
        <v>0</v>
      </c>
      <c r="AK80">
        <v>6.288532702915683</v>
      </c>
      <c r="AL80">
        <v>13.614725473321862</v>
      </c>
      <c r="AM80">
        <v>4.0362745686421615</v>
      </c>
      <c r="AN80">
        <v>0</v>
      </c>
      <c r="AO80">
        <v>0</v>
      </c>
      <c r="AP80">
        <v>0</v>
      </c>
      <c r="AQ80">
        <v>0</v>
      </c>
      <c r="AR80">
        <v>8.6253478260869567</v>
      </c>
      <c r="AS80">
        <v>6.8660057983942924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784.02448011581339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157.72240419499406</v>
      </c>
      <c r="L81">
        <v>43.41</v>
      </c>
      <c r="M81">
        <v>0</v>
      </c>
      <c r="N81">
        <v>28.99</v>
      </c>
      <c r="O81">
        <v>24.34</v>
      </c>
      <c r="P81">
        <v>66.55</v>
      </c>
      <c r="Q81">
        <v>4.87</v>
      </c>
      <c r="R81">
        <v>10.347460122699387</v>
      </c>
      <c r="S81">
        <v>6.45</v>
      </c>
      <c r="T81">
        <v>0</v>
      </c>
      <c r="U81">
        <v>307.69209688190273</v>
      </c>
      <c r="V81">
        <v>5.0774134419551933</v>
      </c>
      <c r="W81">
        <v>11.19</v>
      </c>
      <c r="X81">
        <v>36.21</v>
      </c>
      <c r="Y81">
        <v>0</v>
      </c>
      <c r="Z81">
        <v>0</v>
      </c>
      <c r="AA81">
        <v>10.415924753867793</v>
      </c>
      <c r="AB81">
        <v>6.4316219054763701</v>
      </c>
      <c r="AC81">
        <v>2.3644212344903406</v>
      </c>
      <c r="AD81">
        <v>0</v>
      </c>
      <c r="AE81">
        <v>0</v>
      </c>
      <c r="AF81">
        <v>0</v>
      </c>
      <c r="AG81">
        <v>0</v>
      </c>
      <c r="AH81">
        <v>5.1333826821541706</v>
      </c>
      <c r="AI81">
        <v>8.0812301649646514</v>
      </c>
      <c r="AJ81">
        <v>0</v>
      </c>
      <c r="AK81">
        <v>6.288532702915683</v>
      </c>
      <c r="AL81">
        <v>13.614725473321862</v>
      </c>
      <c r="AM81">
        <v>4.0362745686421615</v>
      </c>
      <c r="AN81">
        <v>0</v>
      </c>
      <c r="AO81">
        <v>0</v>
      </c>
      <c r="AP81">
        <v>0</v>
      </c>
      <c r="AQ81">
        <v>0</v>
      </c>
      <c r="AR81">
        <v>4.3152137681159415</v>
      </c>
      <c r="AS81">
        <v>6.8660057983942924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770.39670769389477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157.72240419499406</v>
      </c>
      <c r="L82">
        <v>43.41</v>
      </c>
      <c r="M82">
        <v>0</v>
      </c>
      <c r="N82">
        <v>28.99</v>
      </c>
      <c r="O82">
        <v>24.34</v>
      </c>
      <c r="P82">
        <v>66.55</v>
      </c>
      <c r="Q82">
        <v>4.87</v>
      </c>
      <c r="R82">
        <v>10.347460122699387</v>
      </c>
      <c r="S82">
        <v>6.45</v>
      </c>
      <c r="T82">
        <v>0</v>
      </c>
      <c r="U82">
        <v>307.69209688190273</v>
      </c>
      <c r="V82">
        <v>5.0774134419551933</v>
      </c>
      <c r="W82">
        <v>11.19</v>
      </c>
      <c r="X82">
        <v>36.21</v>
      </c>
      <c r="Y82">
        <v>0</v>
      </c>
      <c r="Z82">
        <v>0</v>
      </c>
      <c r="AA82">
        <v>10.415924753867793</v>
      </c>
      <c r="AB82">
        <v>6.4316219054763701</v>
      </c>
      <c r="AC82">
        <v>2.3644212344903406</v>
      </c>
      <c r="AD82">
        <v>0</v>
      </c>
      <c r="AE82">
        <v>0</v>
      </c>
      <c r="AF82">
        <v>0</v>
      </c>
      <c r="AG82">
        <v>0</v>
      </c>
      <c r="AH82">
        <v>4.6253784582893349</v>
      </c>
      <c r="AI82">
        <v>8.0812301649646514</v>
      </c>
      <c r="AJ82">
        <v>0</v>
      </c>
      <c r="AK82">
        <v>6.288532702915683</v>
      </c>
      <c r="AL82">
        <v>13.614725473321862</v>
      </c>
      <c r="AM82">
        <v>4.0362745686421615</v>
      </c>
      <c r="AN82">
        <v>0</v>
      </c>
      <c r="AO82">
        <v>0</v>
      </c>
      <c r="AP82">
        <v>0</v>
      </c>
      <c r="AQ82">
        <v>0</v>
      </c>
      <c r="AR82">
        <v>4.3152137681159415</v>
      </c>
      <c r="AS82">
        <v>6.8660057983942924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769.8887034700299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95.439999999999984</v>
      </c>
      <c r="L83">
        <v>39.200000000000003</v>
      </c>
      <c r="M83">
        <v>0</v>
      </c>
      <c r="N83">
        <v>28.99</v>
      </c>
      <c r="O83">
        <v>24.34</v>
      </c>
      <c r="P83">
        <v>66.55</v>
      </c>
      <c r="Q83">
        <v>0.97</v>
      </c>
      <c r="R83">
        <v>2.88</v>
      </c>
      <c r="S83">
        <v>1.93</v>
      </c>
      <c r="T83">
        <v>0</v>
      </c>
      <c r="U83">
        <v>307.69209688190273</v>
      </c>
      <c r="V83">
        <v>5.0774134419551933</v>
      </c>
      <c r="W83">
        <v>11.19</v>
      </c>
      <c r="X83">
        <v>36.21</v>
      </c>
      <c r="Y83">
        <v>0</v>
      </c>
      <c r="Z83">
        <v>0</v>
      </c>
      <c r="AA83">
        <v>10.415924753867793</v>
      </c>
      <c r="AB83">
        <v>6.4316219054763701</v>
      </c>
      <c r="AC83">
        <v>2.3644212344903406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8.0812301649646514</v>
      </c>
      <c r="AJ83">
        <v>0</v>
      </c>
      <c r="AK83">
        <v>6.288532702915683</v>
      </c>
      <c r="AL83">
        <v>13.614725473321862</v>
      </c>
      <c r="AM83">
        <v>4.0362745686421615</v>
      </c>
      <c r="AN83">
        <v>0</v>
      </c>
      <c r="AO83">
        <v>0</v>
      </c>
      <c r="AP83">
        <v>0</v>
      </c>
      <c r="AQ83">
        <v>0</v>
      </c>
      <c r="AR83">
        <v>8.0868985507246371</v>
      </c>
      <c r="AS83">
        <v>6.8990276538804638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686.68816733214192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136.78</v>
      </c>
      <c r="L84">
        <v>39.200000000000003</v>
      </c>
      <c r="M84">
        <v>0</v>
      </c>
      <c r="N84">
        <v>28.99</v>
      </c>
      <c r="O84">
        <v>24.34</v>
      </c>
      <c r="P84">
        <v>66.55</v>
      </c>
      <c r="Q84">
        <v>0.97</v>
      </c>
      <c r="R84">
        <v>2.88</v>
      </c>
      <c r="S84">
        <v>1.93</v>
      </c>
      <c r="T84">
        <v>0</v>
      </c>
      <c r="U84">
        <v>307.69209688190273</v>
      </c>
      <c r="V84">
        <v>5.0774134419551933</v>
      </c>
      <c r="W84">
        <v>11.19</v>
      </c>
      <c r="X84">
        <v>36.21</v>
      </c>
      <c r="Y84">
        <v>0</v>
      </c>
      <c r="Z84">
        <v>0</v>
      </c>
      <c r="AA84">
        <v>10.415924753867793</v>
      </c>
      <c r="AB84">
        <v>6.4316219054763701</v>
      </c>
      <c r="AC84">
        <v>2.3644212344903406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4.0380754124116267</v>
      </c>
      <c r="AJ84">
        <v>0</v>
      </c>
      <c r="AK84">
        <v>6.288532702915683</v>
      </c>
      <c r="AL84">
        <v>13.614725473321862</v>
      </c>
      <c r="AM84">
        <v>4.0362745686421615</v>
      </c>
      <c r="AN84">
        <v>0</v>
      </c>
      <c r="AO84">
        <v>0</v>
      </c>
      <c r="AP84">
        <v>0</v>
      </c>
      <c r="AQ84">
        <v>0</v>
      </c>
      <c r="AR84">
        <v>8.0868985507246371</v>
      </c>
      <c r="AS84">
        <v>6.8990276538804638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723.98501257958901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136.02000000000001</v>
      </c>
      <c r="L85">
        <v>34.47</v>
      </c>
      <c r="M85">
        <v>0</v>
      </c>
      <c r="N85">
        <v>28.99</v>
      </c>
      <c r="O85">
        <v>24.34</v>
      </c>
      <c r="P85">
        <v>66.55</v>
      </c>
      <c r="Q85">
        <v>0.97</v>
      </c>
      <c r="R85">
        <v>2.88</v>
      </c>
      <c r="S85">
        <v>1.93</v>
      </c>
      <c r="T85">
        <v>0</v>
      </c>
      <c r="U85">
        <v>307.69209688190273</v>
      </c>
      <c r="V85">
        <v>5.27</v>
      </c>
      <c r="W85">
        <v>11.19</v>
      </c>
      <c r="X85">
        <v>36.21</v>
      </c>
      <c r="Y85">
        <v>0</v>
      </c>
      <c r="Z85">
        <v>0</v>
      </c>
      <c r="AA85">
        <v>10.415924753867793</v>
      </c>
      <c r="AB85">
        <v>6.4316219054763701</v>
      </c>
      <c r="AC85">
        <v>2.3644212344903406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4.0380754124116267</v>
      </c>
      <c r="AJ85">
        <v>0</v>
      </c>
      <c r="AK85">
        <v>6.288532702915683</v>
      </c>
      <c r="AL85">
        <v>13.614725473321862</v>
      </c>
      <c r="AM85">
        <v>4.0362745686421615</v>
      </c>
      <c r="AN85">
        <v>0</v>
      </c>
      <c r="AO85">
        <v>0</v>
      </c>
      <c r="AP85">
        <v>0</v>
      </c>
      <c r="AQ85">
        <v>0</v>
      </c>
      <c r="AR85">
        <v>1.0768985507246378</v>
      </c>
      <c r="AS85">
        <v>6.8990276538804638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711.67759913763382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128.94999999999999</v>
      </c>
      <c r="L86">
        <v>28.48</v>
      </c>
      <c r="M86">
        <v>0</v>
      </c>
      <c r="N86">
        <v>28.99</v>
      </c>
      <c r="O86">
        <v>24.34</v>
      </c>
      <c r="P86">
        <v>66.55</v>
      </c>
      <c r="Q86">
        <v>0.97</v>
      </c>
      <c r="R86">
        <v>2.88</v>
      </c>
      <c r="S86">
        <v>1.93</v>
      </c>
      <c r="T86">
        <v>0</v>
      </c>
      <c r="U86">
        <v>307.69209688190273</v>
      </c>
      <c r="V86">
        <v>5.27</v>
      </c>
      <c r="W86">
        <v>11.19</v>
      </c>
      <c r="X86">
        <v>36.21</v>
      </c>
      <c r="Y86">
        <v>0</v>
      </c>
      <c r="Z86">
        <v>0</v>
      </c>
      <c r="AA86">
        <v>10.415924753867793</v>
      </c>
      <c r="AB86">
        <v>6.4316219054763701</v>
      </c>
      <c r="AC86">
        <v>2.3644212344903406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6.288532702915683</v>
      </c>
      <c r="AL86">
        <v>13.614725473321862</v>
      </c>
      <c r="AM86">
        <v>4.0362745686421615</v>
      </c>
      <c r="AN86">
        <v>0</v>
      </c>
      <c r="AO86">
        <v>0</v>
      </c>
      <c r="AP86">
        <v>0</v>
      </c>
      <c r="AQ86">
        <v>0</v>
      </c>
      <c r="AR86">
        <v>1.0768985507246378</v>
      </c>
      <c r="AS86">
        <v>6.8990276538804638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695.45063055947196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121.14</v>
      </c>
      <c r="L87">
        <v>20.189122250239109</v>
      </c>
      <c r="M87">
        <v>0</v>
      </c>
      <c r="N87">
        <v>28.99</v>
      </c>
      <c r="O87">
        <v>24.34</v>
      </c>
      <c r="P87">
        <v>66.55</v>
      </c>
      <c r="Q87">
        <v>0.99</v>
      </c>
      <c r="R87">
        <v>2.898951933501988</v>
      </c>
      <c r="S87">
        <v>1.9811366245694602</v>
      </c>
      <c r="T87">
        <v>0</v>
      </c>
      <c r="U87">
        <v>307.69209688190273</v>
      </c>
      <c r="V87">
        <v>5.27</v>
      </c>
      <c r="W87">
        <v>11.19</v>
      </c>
      <c r="X87">
        <v>36.21</v>
      </c>
      <c r="Y87">
        <v>0</v>
      </c>
      <c r="Z87">
        <v>0</v>
      </c>
      <c r="AA87">
        <v>10.415924753867793</v>
      </c>
      <c r="AB87">
        <v>6.4316219054763701</v>
      </c>
      <c r="AC87">
        <v>2.3644212344903406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6.288532702915683</v>
      </c>
      <c r="AL87">
        <v>13.614725473321862</v>
      </c>
      <c r="AM87">
        <v>4.0362745686421615</v>
      </c>
      <c r="AN87">
        <v>0</v>
      </c>
      <c r="AO87">
        <v>0</v>
      </c>
      <c r="AP87">
        <v>0</v>
      </c>
      <c r="AQ87">
        <v>0</v>
      </c>
      <c r="AR87">
        <v>1.0768985507246378</v>
      </c>
      <c r="AS87">
        <v>6.8990276538804638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678.56873453353262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105.1</v>
      </c>
      <c r="L88">
        <v>20.189122250239109</v>
      </c>
      <c r="M88">
        <v>0</v>
      </c>
      <c r="N88">
        <v>28.99</v>
      </c>
      <c r="O88">
        <v>24.34</v>
      </c>
      <c r="P88">
        <v>66.55</v>
      </c>
      <c r="Q88">
        <v>2.9499999999999997</v>
      </c>
      <c r="R88">
        <v>6.64</v>
      </c>
      <c r="S88">
        <v>4.0519727228446172</v>
      </c>
      <c r="T88">
        <v>0</v>
      </c>
      <c r="U88">
        <v>307.69209688190273</v>
      </c>
      <c r="V88">
        <v>5.27</v>
      </c>
      <c r="W88">
        <v>11.19</v>
      </c>
      <c r="X88">
        <v>36.21</v>
      </c>
      <c r="Y88">
        <v>0</v>
      </c>
      <c r="Z88">
        <v>0</v>
      </c>
      <c r="AA88">
        <v>10.415924753867793</v>
      </c>
      <c r="AB88">
        <v>6.4316219054763701</v>
      </c>
      <c r="AC88">
        <v>2.3644212344903406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6.288532702915683</v>
      </c>
      <c r="AL88">
        <v>13.614725473321862</v>
      </c>
      <c r="AM88">
        <v>4.0362745686421615</v>
      </c>
      <c r="AN88">
        <v>0</v>
      </c>
      <c r="AO88">
        <v>0</v>
      </c>
      <c r="AP88">
        <v>0</v>
      </c>
      <c r="AQ88">
        <v>0</v>
      </c>
      <c r="AR88">
        <v>1.0768985507246378</v>
      </c>
      <c r="AS88">
        <v>6.8990276538804638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670.30061869830581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87.47999999999999</v>
      </c>
      <c r="L89">
        <v>20.189122250239109</v>
      </c>
      <c r="M89">
        <v>0</v>
      </c>
      <c r="N89">
        <v>28.99</v>
      </c>
      <c r="O89">
        <v>24.34</v>
      </c>
      <c r="P89">
        <v>66.55</v>
      </c>
      <c r="Q89">
        <v>2.9499999999999997</v>
      </c>
      <c r="R89">
        <v>6.64</v>
      </c>
      <c r="S89">
        <v>4.1920105566218817</v>
      </c>
      <c r="T89">
        <v>0</v>
      </c>
      <c r="U89">
        <v>307.69209688190273</v>
      </c>
      <c r="V89">
        <v>5.28</v>
      </c>
      <c r="W89">
        <v>11.19</v>
      </c>
      <c r="X89">
        <v>36.21</v>
      </c>
      <c r="Y89">
        <v>0</v>
      </c>
      <c r="Z89">
        <v>0</v>
      </c>
      <c r="AA89">
        <v>10.415924753867793</v>
      </c>
      <c r="AB89">
        <v>6.4316219054763701</v>
      </c>
      <c r="AC89">
        <v>2.3644212344903406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6.288532702915683</v>
      </c>
      <c r="AL89">
        <v>13.614725473321862</v>
      </c>
      <c r="AM89">
        <v>4.0362745686421615</v>
      </c>
      <c r="AN89">
        <v>0</v>
      </c>
      <c r="AO89">
        <v>0</v>
      </c>
      <c r="AP89">
        <v>0</v>
      </c>
      <c r="AQ89">
        <v>0</v>
      </c>
      <c r="AR89">
        <v>2.6947862318840579</v>
      </c>
      <c r="AS89">
        <v>6.8990276538804638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654.44854421324249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87.52</v>
      </c>
      <c r="L90">
        <v>20.189122250239109</v>
      </c>
      <c r="M90">
        <v>0</v>
      </c>
      <c r="N90">
        <v>28.99</v>
      </c>
      <c r="O90">
        <v>24.34</v>
      </c>
      <c r="P90">
        <v>66.55</v>
      </c>
      <c r="Q90">
        <v>2.9499999999999997</v>
      </c>
      <c r="R90">
        <v>6.64</v>
      </c>
      <c r="S90">
        <v>4.1920105566218817</v>
      </c>
      <c r="T90">
        <v>0</v>
      </c>
      <c r="U90">
        <v>307.69209688190273</v>
      </c>
      <c r="V90">
        <v>5.28</v>
      </c>
      <c r="W90">
        <v>11.19</v>
      </c>
      <c r="X90">
        <v>36.21</v>
      </c>
      <c r="Y90">
        <v>0</v>
      </c>
      <c r="Z90">
        <v>0</v>
      </c>
      <c r="AA90">
        <v>10.415924753867793</v>
      </c>
      <c r="AB90">
        <v>6.4316219054763701</v>
      </c>
      <c r="AC90">
        <v>2.3644212344903406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6.288532702915683</v>
      </c>
      <c r="AL90">
        <v>13.614725473321862</v>
      </c>
      <c r="AM90">
        <v>4.0362745686421615</v>
      </c>
      <c r="AN90">
        <v>0</v>
      </c>
      <c r="AO90">
        <v>0</v>
      </c>
      <c r="AP90">
        <v>0</v>
      </c>
      <c r="AQ90">
        <v>0</v>
      </c>
      <c r="AR90">
        <v>2.6947862318840579</v>
      </c>
      <c r="AS90">
        <v>6.8990276538804638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654.48854421324245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87.476925672113865</v>
      </c>
      <c r="L91">
        <v>20.27</v>
      </c>
      <c r="M91">
        <v>0</v>
      </c>
      <c r="N91">
        <v>28.99</v>
      </c>
      <c r="O91">
        <v>24.34</v>
      </c>
      <c r="P91">
        <v>66.55</v>
      </c>
      <c r="Q91">
        <v>0.99</v>
      </c>
      <c r="R91">
        <v>2.898951933501988</v>
      </c>
      <c r="S91">
        <v>2.5300000000000002</v>
      </c>
      <c r="T91">
        <v>0</v>
      </c>
      <c r="U91">
        <v>307.69209688190273</v>
      </c>
      <c r="V91">
        <v>5.28</v>
      </c>
      <c r="W91">
        <v>11.19</v>
      </c>
      <c r="X91">
        <v>36.21</v>
      </c>
      <c r="Y91">
        <v>0</v>
      </c>
      <c r="Z91">
        <v>0</v>
      </c>
      <c r="AA91">
        <v>10.415924753867793</v>
      </c>
      <c r="AB91">
        <v>6.4316219054763701</v>
      </c>
      <c r="AC91">
        <v>2.3644212344903406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6.288532702915683</v>
      </c>
      <c r="AL91">
        <v>13.614725473321862</v>
      </c>
      <c r="AM91">
        <v>4.0362745686421615</v>
      </c>
      <c r="AN91">
        <v>0</v>
      </c>
      <c r="AO91">
        <v>0</v>
      </c>
      <c r="AP91">
        <v>0</v>
      </c>
      <c r="AQ91">
        <v>0</v>
      </c>
      <c r="AR91">
        <v>8.6253478260869567</v>
      </c>
      <c r="AS91">
        <v>6.5688090990187336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652.7636320513385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87.476925672113865</v>
      </c>
      <c r="L92">
        <v>20.27</v>
      </c>
      <c r="M92">
        <v>0</v>
      </c>
      <c r="N92">
        <v>28.99</v>
      </c>
      <c r="O92">
        <v>24.34</v>
      </c>
      <c r="P92">
        <v>66.55</v>
      </c>
      <c r="Q92">
        <v>0.99</v>
      </c>
      <c r="R92">
        <v>2.898951933501988</v>
      </c>
      <c r="S92">
        <v>1.97</v>
      </c>
      <c r="T92">
        <v>0</v>
      </c>
      <c r="U92">
        <v>307.69209688190273</v>
      </c>
      <c r="V92">
        <v>5.28</v>
      </c>
      <c r="W92">
        <v>11.19</v>
      </c>
      <c r="X92">
        <v>36.21</v>
      </c>
      <c r="Y92">
        <v>0</v>
      </c>
      <c r="Z92">
        <v>0</v>
      </c>
      <c r="AA92">
        <v>10.415924753867793</v>
      </c>
      <c r="AB92">
        <v>6.4316219054763701</v>
      </c>
      <c r="AC92">
        <v>2.3644212344903406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6.288532702915683</v>
      </c>
      <c r="AL92">
        <v>13.614725473321862</v>
      </c>
      <c r="AM92">
        <v>4.0362745686421615</v>
      </c>
      <c r="AN92">
        <v>0</v>
      </c>
      <c r="AO92">
        <v>0</v>
      </c>
      <c r="AP92">
        <v>0</v>
      </c>
      <c r="AQ92">
        <v>0</v>
      </c>
      <c r="AR92">
        <v>8.6253478260869567</v>
      </c>
      <c r="AS92">
        <v>6.5688090990187336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652.20363205133856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87.476925672113865</v>
      </c>
      <c r="L93">
        <v>20.27</v>
      </c>
      <c r="M93">
        <v>0</v>
      </c>
      <c r="N93">
        <v>28.99</v>
      </c>
      <c r="O93">
        <v>24.34</v>
      </c>
      <c r="P93">
        <v>66.55</v>
      </c>
      <c r="Q93">
        <v>0.99</v>
      </c>
      <c r="R93">
        <v>2.898951933501988</v>
      </c>
      <c r="S93">
        <v>1.97</v>
      </c>
      <c r="T93">
        <v>0</v>
      </c>
      <c r="U93">
        <v>307.69209688190273</v>
      </c>
      <c r="V93">
        <v>5.2269681159420287</v>
      </c>
      <c r="W93">
        <v>11.19</v>
      </c>
      <c r="X93">
        <v>36.21</v>
      </c>
      <c r="Y93">
        <v>0</v>
      </c>
      <c r="Z93">
        <v>0</v>
      </c>
      <c r="AA93">
        <v>10.415924753867793</v>
      </c>
      <c r="AB93">
        <v>6.4316219054763701</v>
      </c>
      <c r="AC93">
        <v>2.3644212344903406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6.288532702915683</v>
      </c>
      <c r="AL93">
        <v>13.614725473321862</v>
      </c>
      <c r="AM93">
        <v>4.0362745686421615</v>
      </c>
      <c r="AN93">
        <v>0</v>
      </c>
      <c r="AO93">
        <v>0</v>
      </c>
      <c r="AP93">
        <v>0</v>
      </c>
      <c r="AQ93">
        <v>0</v>
      </c>
      <c r="AR93">
        <v>8.6253478260869567</v>
      </c>
      <c r="AS93">
        <v>5.9109121320249782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651.49270320028688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87.476925672113865</v>
      </c>
      <c r="L94">
        <v>20.27</v>
      </c>
      <c r="M94">
        <v>0</v>
      </c>
      <c r="N94">
        <v>28.99</v>
      </c>
      <c r="O94">
        <v>24.34</v>
      </c>
      <c r="P94">
        <v>66.55</v>
      </c>
      <c r="Q94">
        <v>0.99</v>
      </c>
      <c r="R94">
        <v>2.898951933501988</v>
      </c>
      <c r="S94">
        <v>1.97</v>
      </c>
      <c r="T94">
        <v>0</v>
      </c>
      <c r="U94">
        <v>307.69209688190273</v>
      </c>
      <c r="V94">
        <v>5.2269681159420287</v>
      </c>
      <c r="W94">
        <v>11.19</v>
      </c>
      <c r="X94">
        <v>36.21</v>
      </c>
      <c r="Y94">
        <v>0</v>
      </c>
      <c r="Z94">
        <v>0</v>
      </c>
      <c r="AA94">
        <v>10.415924753867793</v>
      </c>
      <c r="AB94">
        <v>6.4316219054763701</v>
      </c>
      <c r="AC94">
        <v>2.3644212344903406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6.288532702915683</v>
      </c>
      <c r="AL94">
        <v>13.614725473321862</v>
      </c>
      <c r="AM94">
        <v>4.0362745686421615</v>
      </c>
      <c r="AN94">
        <v>0</v>
      </c>
      <c r="AO94">
        <v>0</v>
      </c>
      <c r="AP94">
        <v>0</v>
      </c>
      <c r="AQ94">
        <v>0</v>
      </c>
      <c r="AR94">
        <v>8.6253478260869567</v>
      </c>
      <c r="AS94">
        <v>5.9109121320249782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651.49270320028688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87.476925672113865</v>
      </c>
      <c r="L95">
        <v>20.27</v>
      </c>
      <c r="M95">
        <v>0</v>
      </c>
      <c r="N95">
        <v>28.99</v>
      </c>
      <c r="O95">
        <v>24.34</v>
      </c>
      <c r="P95">
        <v>66.55</v>
      </c>
      <c r="Q95">
        <v>0.99</v>
      </c>
      <c r="R95">
        <v>2.898951933501988</v>
      </c>
      <c r="S95">
        <v>1.97</v>
      </c>
      <c r="T95">
        <v>0</v>
      </c>
      <c r="U95">
        <v>307.69209688190273</v>
      </c>
      <c r="V95">
        <v>2.6199999999999997</v>
      </c>
      <c r="W95">
        <v>5.8184550039819483</v>
      </c>
      <c r="X95">
        <v>36.21</v>
      </c>
      <c r="Y95">
        <v>0</v>
      </c>
      <c r="Z95">
        <v>0</v>
      </c>
      <c r="AA95">
        <v>10.415924753867793</v>
      </c>
      <c r="AB95">
        <v>9.6474328582145539</v>
      </c>
      <c r="AC95">
        <v>2.3644212344903406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6.288532702915683</v>
      </c>
      <c r="AL95">
        <v>13.614725473321862</v>
      </c>
      <c r="AM95">
        <v>4.0362745686421615</v>
      </c>
      <c r="AN95">
        <v>0</v>
      </c>
      <c r="AO95">
        <v>0</v>
      </c>
      <c r="AP95">
        <v>0</v>
      </c>
      <c r="AQ95">
        <v>0</v>
      </c>
      <c r="AR95">
        <v>8.0868985507246371</v>
      </c>
      <c r="AS95">
        <v>4.927876895628903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645.20851652930651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87.476925672113865</v>
      </c>
      <c r="L96">
        <v>20.27</v>
      </c>
      <c r="M96">
        <v>0</v>
      </c>
      <c r="N96">
        <v>28.99</v>
      </c>
      <c r="O96">
        <v>24.34</v>
      </c>
      <c r="P96">
        <v>66.55</v>
      </c>
      <c r="Q96">
        <v>0.99</v>
      </c>
      <c r="R96">
        <v>2.898951933501988</v>
      </c>
      <c r="S96">
        <v>1.97</v>
      </c>
      <c r="T96">
        <v>0</v>
      </c>
      <c r="U96">
        <v>307.69209688190273</v>
      </c>
      <c r="V96">
        <v>2.6199999999999997</v>
      </c>
      <c r="W96">
        <v>5.8184550039819483</v>
      </c>
      <c r="X96">
        <v>36.21</v>
      </c>
      <c r="Y96">
        <v>0</v>
      </c>
      <c r="Z96">
        <v>0</v>
      </c>
      <c r="AA96">
        <v>10.415924753867793</v>
      </c>
      <c r="AB96">
        <v>9.6474328582145539</v>
      </c>
      <c r="AC96">
        <v>2.3644212344903406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6.288532702915683</v>
      </c>
      <c r="AL96">
        <v>13.614725473321862</v>
      </c>
      <c r="AM96">
        <v>4.0362745686421615</v>
      </c>
      <c r="AN96">
        <v>0</v>
      </c>
      <c r="AO96">
        <v>0</v>
      </c>
      <c r="AP96">
        <v>0</v>
      </c>
      <c r="AQ96">
        <v>0</v>
      </c>
      <c r="AR96">
        <v>8.0868985507246371</v>
      </c>
      <c r="AS96">
        <v>4.927876895628903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645.20851652930651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87.476925672113865</v>
      </c>
      <c r="L97">
        <v>20.27</v>
      </c>
      <c r="M97">
        <v>0</v>
      </c>
      <c r="N97">
        <v>28.99</v>
      </c>
      <c r="O97">
        <v>24.34</v>
      </c>
      <c r="P97">
        <v>66.55</v>
      </c>
      <c r="Q97">
        <v>0.99</v>
      </c>
      <c r="R97">
        <v>2.898951933501988</v>
      </c>
      <c r="S97">
        <v>1.97</v>
      </c>
      <c r="T97">
        <v>0</v>
      </c>
      <c r="U97">
        <v>307.69209688190273</v>
      </c>
      <c r="V97">
        <v>2.6199999999999997</v>
      </c>
      <c r="W97">
        <v>5.8184550039819483</v>
      </c>
      <c r="X97">
        <v>19.03</v>
      </c>
      <c r="Y97">
        <v>0</v>
      </c>
      <c r="Z97">
        <v>0</v>
      </c>
      <c r="AA97">
        <v>10.415924753867793</v>
      </c>
      <c r="AB97">
        <v>9.6474328582145539</v>
      </c>
      <c r="AC97">
        <v>2.3644212344903406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6.288532702915683</v>
      </c>
      <c r="AL97">
        <v>13.614725473321862</v>
      </c>
      <c r="AM97">
        <v>4.0362745686421615</v>
      </c>
      <c r="AN97">
        <v>0</v>
      </c>
      <c r="AO97">
        <v>0</v>
      </c>
      <c r="AP97">
        <v>0</v>
      </c>
      <c r="AQ97">
        <v>0</v>
      </c>
      <c r="AR97">
        <v>8.0868985507246371</v>
      </c>
      <c r="AS97">
        <v>5.9109121320249782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629.01155176570262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87.476925672113865</v>
      </c>
      <c r="L98">
        <v>20.27</v>
      </c>
      <c r="M98">
        <v>0</v>
      </c>
      <c r="N98">
        <v>28.99</v>
      </c>
      <c r="O98">
        <v>24.34</v>
      </c>
      <c r="P98">
        <v>66.55</v>
      </c>
      <c r="Q98">
        <v>0.99</v>
      </c>
      <c r="R98">
        <v>2.898951933501988</v>
      </c>
      <c r="S98">
        <v>1.97</v>
      </c>
      <c r="T98">
        <v>0</v>
      </c>
      <c r="U98">
        <v>307.69209688190273</v>
      </c>
      <c r="V98">
        <v>2.6199999999999997</v>
      </c>
      <c r="W98">
        <v>5.8184550039819483</v>
      </c>
      <c r="X98">
        <v>19.03</v>
      </c>
      <c r="Y98">
        <v>0</v>
      </c>
      <c r="Z98">
        <v>0</v>
      </c>
      <c r="AA98">
        <v>10.415924753867793</v>
      </c>
      <c r="AB98">
        <v>9.6474328582145539</v>
      </c>
      <c r="AC98">
        <v>2.3644212344903406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6.288532702915683</v>
      </c>
      <c r="AL98">
        <v>13.614725473321862</v>
      </c>
      <c r="AM98">
        <v>4.0362745686421615</v>
      </c>
      <c r="AN98">
        <v>0</v>
      </c>
      <c r="AO98">
        <v>0</v>
      </c>
      <c r="AP98">
        <v>0</v>
      </c>
      <c r="AQ98">
        <v>0</v>
      </c>
      <c r="AR98">
        <v>8.0868985507246371</v>
      </c>
      <c r="AS98">
        <v>5.9109121320249782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629.01155176570262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2.619095339174184</v>
      </c>
      <c r="L99">
        <f t="shared" si="2"/>
        <v>0.70746037923964056</v>
      </c>
      <c r="M99">
        <f t="shared" si="2"/>
        <v>0</v>
      </c>
      <c r="N99">
        <f t="shared" si="2"/>
        <v>0.69575999999999871</v>
      </c>
      <c r="O99">
        <f t="shared" si="2"/>
        <v>0.58415999999999968</v>
      </c>
      <c r="P99">
        <f t="shared" si="2"/>
        <v>1.5972000000000028</v>
      </c>
      <c r="Q99">
        <f t="shared" si="2"/>
        <v>7.676752400405247E-2</v>
      </c>
      <c r="R99">
        <f t="shared" si="2"/>
        <v>0.16552625359491602</v>
      </c>
      <c r="S99">
        <f t="shared" si="2"/>
        <v>0.10558245012662421</v>
      </c>
      <c r="T99">
        <f t="shared" si="2"/>
        <v>0</v>
      </c>
      <c r="U99">
        <f t="shared" si="2"/>
        <v>6.3039101637140753</v>
      </c>
      <c r="V99">
        <f t="shared" si="2"/>
        <v>0.11339887153614837</v>
      </c>
      <c r="W99">
        <f t="shared" si="2"/>
        <v>0.24252345500398251</v>
      </c>
      <c r="X99">
        <f t="shared" si="2"/>
        <v>0.8606325000000008</v>
      </c>
      <c r="Y99">
        <f t="shared" si="2"/>
        <v>0</v>
      </c>
      <c r="Z99">
        <f t="shared" si="2"/>
        <v>0</v>
      </c>
      <c r="AA99">
        <f t="shared" si="2"/>
        <v>0.17148749560478191</v>
      </c>
      <c r="AB99">
        <f t="shared" si="2"/>
        <v>0.12821331582895729</v>
      </c>
      <c r="AC99">
        <f t="shared" si="2"/>
        <v>6.9741537615831684E-2</v>
      </c>
      <c r="AD99">
        <f t="shared" si="2"/>
        <v>2.9012114875094631E-2</v>
      </c>
      <c r="AE99">
        <f t="shared" si="2"/>
        <v>6.537297501892507E-2</v>
      </c>
      <c r="AF99">
        <f t="shared" si="2"/>
        <v>0</v>
      </c>
      <c r="AG99">
        <f t="shared" si="2"/>
        <v>0</v>
      </c>
      <c r="AH99">
        <f t="shared" si="2"/>
        <v>0.13609941161562833</v>
      </c>
      <c r="AI99">
        <f t="shared" si="2"/>
        <v>2.3825914768263946E-2</v>
      </c>
      <c r="AJ99">
        <f t="shared" si="2"/>
        <v>0</v>
      </c>
      <c r="AK99">
        <f t="shared" si="2"/>
        <v>0.15092478486997629</v>
      </c>
      <c r="AL99">
        <f t="shared" si="2"/>
        <v>0.32478142211703964</v>
      </c>
      <c r="AM99">
        <f t="shared" si="2"/>
        <v>9.7022997749437512E-2</v>
      </c>
      <c r="AN99">
        <f t="shared" si="2"/>
        <v>0</v>
      </c>
      <c r="AO99">
        <f t="shared" si="2"/>
        <v>0</v>
      </c>
      <c r="AP99">
        <f t="shared" si="2"/>
        <v>4.3472100000000024E-3</v>
      </c>
      <c r="AQ99">
        <f t="shared" si="2"/>
        <v>0</v>
      </c>
      <c r="AR99">
        <f t="shared" si="2"/>
        <v>0.17877531884057965</v>
      </c>
      <c r="AS99">
        <f t="shared" si="2"/>
        <v>0.15359481043710965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15.605216245735249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4.8099999999999996</v>
      </c>
      <c r="L3">
        <v>203.8</v>
      </c>
      <c r="M3">
        <v>27.14</v>
      </c>
      <c r="N3">
        <v>35.03</v>
      </c>
      <c r="O3">
        <v>0</v>
      </c>
      <c r="P3">
        <v>41.2</v>
      </c>
      <c r="Q3">
        <v>3.3699999999999997</v>
      </c>
      <c r="R3">
        <v>7.1499999999999995</v>
      </c>
      <c r="S3">
        <v>4.45</v>
      </c>
      <c r="T3">
        <v>0</v>
      </c>
      <c r="U3">
        <v>24.709386193705448</v>
      </c>
      <c r="V3">
        <v>6.13</v>
      </c>
      <c r="W3">
        <v>13.430000000000001</v>
      </c>
      <c r="X3">
        <v>43.74</v>
      </c>
      <c r="Y3">
        <v>0</v>
      </c>
      <c r="Z3">
        <v>0</v>
      </c>
      <c r="AA3">
        <v>0</v>
      </c>
      <c r="AB3">
        <v>3.884426106526631</v>
      </c>
      <c r="AC3">
        <v>0</v>
      </c>
      <c r="AD3">
        <v>0</v>
      </c>
      <c r="AE3">
        <v>0</v>
      </c>
      <c r="AF3">
        <v>2.61696247464503</v>
      </c>
      <c r="AG3">
        <v>5.9826000000000015</v>
      </c>
      <c r="AH3">
        <v>0</v>
      </c>
      <c r="AI3">
        <v>0</v>
      </c>
      <c r="AJ3">
        <v>0</v>
      </c>
      <c r="AK3">
        <v>7.5957982663514585</v>
      </c>
      <c r="AL3">
        <v>0</v>
      </c>
      <c r="AM3">
        <v>4.6637659414853712</v>
      </c>
      <c r="AN3">
        <v>0.67982226868792484</v>
      </c>
      <c r="AO3">
        <v>0</v>
      </c>
      <c r="AP3">
        <v>1.6996720000000005</v>
      </c>
      <c r="AQ3">
        <v>0</v>
      </c>
      <c r="AR3">
        <v>6.1849565217391307</v>
      </c>
      <c r="AS3">
        <v>7.1391086827237595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455.40649845586472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4.8099999999999996</v>
      </c>
      <c r="L4">
        <v>203.8</v>
      </c>
      <c r="M4">
        <v>27.14</v>
      </c>
      <c r="N4">
        <v>35.03</v>
      </c>
      <c r="O4">
        <v>0</v>
      </c>
      <c r="P4">
        <v>41.2</v>
      </c>
      <c r="Q4">
        <v>3.3699999999999997</v>
      </c>
      <c r="R4">
        <v>7.1499999999999995</v>
      </c>
      <c r="S4">
        <v>4.45</v>
      </c>
      <c r="T4">
        <v>0</v>
      </c>
      <c r="U4">
        <v>24.709386193705448</v>
      </c>
      <c r="V4">
        <v>6.13</v>
      </c>
      <c r="W4">
        <v>13.430000000000001</v>
      </c>
      <c r="X4">
        <v>43.74</v>
      </c>
      <c r="Y4">
        <v>0</v>
      </c>
      <c r="Z4">
        <v>0</v>
      </c>
      <c r="AA4">
        <v>0</v>
      </c>
      <c r="AB4">
        <v>3.884426106526631</v>
      </c>
      <c r="AC4">
        <v>2.8564606565101305</v>
      </c>
      <c r="AD4">
        <v>0</v>
      </c>
      <c r="AE4">
        <v>0</v>
      </c>
      <c r="AF4">
        <v>2.61696247464503</v>
      </c>
      <c r="AG4">
        <v>5.9826000000000015</v>
      </c>
      <c r="AH4">
        <v>0</v>
      </c>
      <c r="AI4">
        <v>0</v>
      </c>
      <c r="AJ4">
        <v>0</v>
      </c>
      <c r="AK4">
        <v>7.5957982663514585</v>
      </c>
      <c r="AL4">
        <v>0</v>
      </c>
      <c r="AM4">
        <v>4.6637659414853712</v>
      </c>
      <c r="AN4">
        <v>0.67982226868792484</v>
      </c>
      <c r="AO4">
        <v>0</v>
      </c>
      <c r="AP4">
        <v>1.6996720000000005</v>
      </c>
      <c r="AQ4">
        <v>0</v>
      </c>
      <c r="AR4">
        <v>6.1849565217391307</v>
      </c>
      <c r="AS4">
        <v>7.1391086827237595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458.26295911237486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4.8099999999999996</v>
      </c>
      <c r="L5">
        <v>203.8</v>
      </c>
      <c r="M5">
        <v>27.14</v>
      </c>
      <c r="N5">
        <v>35.03</v>
      </c>
      <c r="O5">
        <v>0</v>
      </c>
      <c r="P5">
        <v>41.2</v>
      </c>
      <c r="Q5">
        <v>3.3699999999999997</v>
      </c>
      <c r="R5">
        <v>7.1499999999999995</v>
      </c>
      <c r="S5">
        <v>4.45</v>
      </c>
      <c r="T5">
        <v>0</v>
      </c>
      <c r="U5">
        <v>24.709386193705448</v>
      </c>
      <c r="V5">
        <v>6.13</v>
      </c>
      <c r="W5">
        <v>13.430000000000001</v>
      </c>
      <c r="X5">
        <v>43.74</v>
      </c>
      <c r="Y5">
        <v>0</v>
      </c>
      <c r="Z5">
        <v>0</v>
      </c>
      <c r="AA5">
        <v>0</v>
      </c>
      <c r="AB5">
        <v>3.884426106526631</v>
      </c>
      <c r="AC5">
        <v>2.8564606565101305</v>
      </c>
      <c r="AD5">
        <v>0</v>
      </c>
      <c r="AE5">
        <v>0</v>
      </c>
      <c r="AF5">
        <v>2.61696247464503</v>
      </c>
      <c r="AG5">
        <v>5.9826000000000015</v>
      </c>
      <c r="AH5">
        <v>0</v>
      </c>
      <c r="AI5">
        <v>0</v>
      </c>
      <c r="AJ5">
        <v>0</v>
      </c>
      <c r="AK5">
        <v>7.5957982663514585</v>
      </c>
      <c r="AL5">
        <v>0</v>
      </c>
      <c r="AM5">
        <v>4.8754763690922731</v>
      </c>
      <c r="AN5">
        <v>0.67982226868792484</v>
      </c>
      <c r="AO5">
        <v>0</v>
      </c>
      <c r="AP5">
        <v>1.6996720000000005</v>
      </c>
      <c r="AQ5">
        <v>0</v>
      </c>
      <c r="AR5">
        <v>9.7683043478260867</v>
      </c>
      <c r="AS5">
        <v>7.1391086827237595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462.05801736606867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4.8099999999999996</v>
      </c>
      <c r="L6">
        <v>203.8</v>
      </c>
      <c r="M6">
        <v>27.14</v>
      </c>
      <c r="N6">
        <v>35.03</v>
      </c>
      <c r="O6">
        <v>0</v>
      </c>
      <c r="P6">
        <v>41.2</v>
      </c>
      <c r="Q6">
        <v>3.3699999999999997</v>
      </c>
      <c r="R6">
        <v>7.1499999999999995</v>
      </c>
      <c r="S6">
        <v>4.45</v>
      </c>
      <c r="T6">
        <v>0</v>
      </c>
      <c r="U6">
        <v>24.709386193705448</v>
      </c>
      <c r="V6">
        <v>6.13</v>
      </c>
      <c r="W6">
        <v>13.430000000000001</v>
      </c>
      <c r="X6">
        <v>43.74</v>
      </c>
      <c r="Y6">
        <v>0</v>
      </c>
      <c r="Z6">
        <v>0</v>
      </c>
      <c r="AA6">
        <v>0</v>
      </c>
      <c r="AB6">
        <v>3.884426106526631</v>
      </c>
      <c r="AC6">
        <v>2.8564606565101305</v>
      </c>
      <c r="AD6">
        <v>0</v>
      </c>
      <c r="AE6">
        <v>0</v>
      </c>
      <c r="AF6">
        <v>2.61696247464503</v>
      </c>
      <c r="AG6">
        <v>5.9826000000000015</v>
      </c>
      <c r="AH6">
        <v>0</v>
      </c>
      <c r="AI6">
        <v>0</v>
      </c>
      <c r="AJ6">
        <v>0</v>
      </c>
      <c r="AK6">
        <v>7.5957982663514585</v>
      </c>
      <c r="AL6">
        <v>0</v>
      </c>
      <c r="AM6">
        <v>4.8754763690922731</v>
      </c>
      <c r="AN6">
        <v>0.67982226868792484</v>
      </c>
      <c r="AO6">
        <v>0</v>
      </c>
      <c r="AP6">
        <v>1.6996720000000005</v>
      </c>
      <c r="AQ6">
        <v>0</v>
      </c>
      <c r="AR6">
        <v>9.7683043478260867</v>
      </c>
      <c r="AS6">
        <v>7.1391086827237595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462.05801736606867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4.8099999999999996</v>
      </c>
      <c r="L7">
        <v>203.8</v>
      </c>
      <c r="M7">
        <v>27.14</v>
      </c>
      <c r="N7">
        <v>35.03</v>
      </c>
      <c r="O7">
        <v>0</v>
      </c>
      <c r="P7">
        <v>41.2</v>
      </c>
      <c r="Q7">
        <v>3.3699999999999997</v>
      </c>
      <c r="R7">
        <v>7.1499999999999995</v>
      </c>
      <c r="S7">
        <v>4.45</v>
      </c>
      <c r="T7">
        <v>0</v>
      </c>
      <c r="U7">
        <v>24.709386193705448</v>
      </c>
      <c r="V7">
        <v>6.1300000000000008</v>
      </c>
      <c r="W7">
        <v>13.43</v>
      </c>
      <c r="X7">
        <v>43.74</v>
      </c>
      <c r="Y7">
        <v>0</v>
      </c>
      <c r="Z7">
        <v>0</v>
      </c>
      <c r="AA7">
        <v>0</v>
      </c>
      <c r="AB7">
        <v>3.884426106526631</v>
      </c>
      <c r="AC7">
        <v>2.8564606565101305</v>
      </c>
      <c r="AD7">
        <v>0</v>
      </c>
      <c r="AE7">
        <v>0</v>
      </c>
      <c r="AF7">
        <v>2.61696247464503</v>
      </c>
      <c r="AG7">
        <v>5.9826000000000015</v>
      </c>
      <c r="AH7">
        <v>0</v>
      </c>
      <c r="AI7">
        <v>0</v>
      </c>
      <c r="AJ7">
        <v>0</v>
      </c>
      <c r="AK7">
        <v>7.5957982663514585</v>
      </c>
      <c r="AL7">
        <v>0</v>
      </c>
      <c r="AM7">
        <v>4.8754763690922731</v>
      </c>
      <c r="AN7">
        <v>0.67982226868792484</v>
      </c>
      <c r="AO7">
        <v>0</v>
      </c>
      <c r="AP7">
        <v>1.6996720000000005</v>
      </c>
      <c r="AQ7">
        <v>0</v>
      </c>
      <c r="AR7">
        <v>9.7683043478260867</v>
      </c>
      <c r="AS7">
        <v>7.1391086827237595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462.05801736606867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4.8099999999999996</v>
      </c>
      <c r="L8">
        <v>203.8</v>
      </c>
      <c r="M8">
        <v>27.14</v>
      </c>
      <c r="N8">
        <v>35.03</v>
      </c>
      <c r="O8">
        <v>0</v>
      </c>
      <c r="P8">
        <v>41.2</v>
      </c>
      <c r="Q8">
        <v>3.3699999999999997</v>
      </c>
      <c r="R8">
        <v>7.1499999999999995</v>
      </c>
      <c r="S8">
        <v>4.45</v>
      </c>
      <c r="T8">
        <v>0</v>
      </c>
      <c r="U8">
        <v>24.709386193705448</v>
      </c>
      <c r="V8">
        <v>6.1300000000000008</v>
      </c>
      <c r="W8">
        <v>13.43</v>
      </c>
      <c r="X8">
        <v>43.74</v>
      </c>
      <c r="Y8">
        <v>0</v>
      </c>
      <c r="Z8">
        <v>0</v>
      </c>
      <c r="AA8">
        <v>0</v>
      </c>
      <c r="AB8">
        <v>3.884426106526631</v>
      </c>
      <c r="AC8">
        <v>2.8564606565101305</v>
      </c>
      <c r="AD8">
        <v>0</v>
      </c>
      <c r="AE8">
        <v>0</v>
      </c>
      <c r="AF8">
        <v>2.61696247464503</v>
      </c>
      <c r="AG8">
        <v>5.9826000000000015</v>
      </c>
      <c r="AH8">
        <v>0</v>
      </c>
      <c r="AI8">
        <v>0</v>
      </c>
      <c r="AJ8">
        <v>0</v>
      </c>
      <c r="AK8">
        <v>7.5957982663514585</v>
      </c>
      <c r="AL8">
        <v>0</v>
      </c>
      <c r="AM8">
        <v>4.8754763690922731</v>
      </c>
      <c r="AN8">
        <v>0.67982226868792484</v>
      </c>
      <c r="AO8">
        <v>0</v>
      </c>
      <c r="AP8">
        <v>1.6996720000000005</v>
      </c>
      <c r="AQ8">
        <v>0</v>
      </c>
      <c r="AR8">
        <v>6.1849565217391307</v>
      </c>
      <c r="AS8">
        <v>7.1391086827237595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458.47466953998173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4.8099999999999996</v>
      </c>
      <c r="L9">
        <v>203.8</v>
      </c>
      <c r="M9">
        <v>27.14</v>
      </c>
      <c r="N9">
        <v>35.03</v>
      </c>
      <c r="O9">
        <v>0</v>
      </c>
      <c r="P9">
        <v>41.2</v>
      </c>
      <c r="Q9">
        <v>3.3699999999999997</v>
      </c>
      <c r="R9">
        <v>7.1499999999999995</v>
      </c>
      <c r="S9">
        <v>4.45</v>
      </c>
      <c r="T9">
        <v>0</v>
      </c>
      <c r="U9">
        <v>24.709386193705448</v>
      </c>
      <c r="V9">
        <v>6.38</v>
      </c>
      <c r="W9">
        <v>13.43</v>
      </c>
      <c r="X9">
        <v>43.74</v>
      </c>
      <c r="Y9">
        <v>0</v>
      </c>
      <c r="Z9">
        <v>0</v>
      </c>
      <c r="AA9">
        <v>0</v>
      </c>
      <c r="AB9">
        <v>3.884426106526631</v>
      </c>
      <c r="AC9">
        <v>2.8564606565101305</v>
      </c>
      <c r="AD9">
        <v>0</v>
      </c>
      <c r="AE9">
        <v>0</v>
      </c>
      <c r="AF9">
        <v>2.61696247464503</v>
      </c>
      <c r="AG9">
        <v>5.9826000000000015</v>
      </c>
      <c r="AH9">
        <v>0</v>
      </c>
      <c r="AI9">
        <v>0</v>
      </c>
      <c r="AJ9">
        <v>0</v>
      </c>
      <c r="AK9">
        <v>7.5957982663514585</v>
      </c>
      <c r="AL9">
        <v>0</v>
      </c>
      <c r="AM9">
        <v>4.8754763690922731</v>
      </c>
      <c r="AN9">
        <v>0.67982226868792484</v>
      </c>
      <c r="AO9">
        <v>0</v>
      </c>
      <c r="AP9">
        <v>0</v>
      </c>
      <c r="AQ9">
        <v>0</v>
      </c>
      <c r="AR9">
        <v>6.1849565217391307</v>
      </c>
      <c r="AS9">
        <v>7.1391086827237595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457.02499753998171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4.8099999999999996</v>
      </c>
      <c r="L10">
        <v>203.8</v>
      </c>
      <c r="M10">
        <v>27.14</v>
      </c>
      <c r="N10">
        <v>35.03</v>
      </c>
      <c r="O10">
        <v>0</v>
      </c>
      <c r="P10">
        <v>41.2</v>
      </c>
      <c r="Q10">
        <v>3.3699999999999997</v>
      </c>
      <c r="R10">
        <v>7.1499999999999995</v>
      </c>
      <c r="S10">
        <v>4.45</v>
      </c>
      <c r="T10">
        <v>0</v>
      </c>
      <c r="U10">
        <v>24.709386193705448</v>
      </c>
      <c r="V10">
        <v>6.38</v>
      </c>
      <c r="W10">
        <v>13.43</v>
      </c>
      <c r="X10">
        <v>43.74</v>
      </c>
      <c r="Y10">
        <v>0</v>
      </c>
      <c r="Z10">
        <v>0</v>
      </c>
      <c r="AA10">
        <v>0</v>
      </c>
      <c r="AB10">
        <v>3.884426106526631</v>
      </c>
      <c r="AC10">
        <v>2.8564606565101305</v>
      </c>
      <c r="AD10">
        <v>0</v>
      </c>
      <c r="AE10">
        <v>0</v>
      </c>
      <c r="AF10">
        <v>2.61696247464503</v>
      </c>
      <c r="AG10">
        <v>5.9826000000000015</v>
      </c>
      <c r="AH10">
        <v>0</v>
      </c>
      <c r="AI10">
        <v>0</v>
      </c>
      <c r="AJ10">
        <v>0</v>
      </c>
      <c r="AK10">
        <v>7.5957982663514585</v>
      </c>
      <c r="AL10">
        <v>0</v>
      </c>
      <c r="AM10">
        <v>4.8754763690922731</v>
      </c>
      <c r="AN10">
        <v>0.67982226868792484</v>
      </c>
      <c r="AO10">
        <v>0</v>
      </c>
      <c r="AP10">
        <v>0</v>
      </c>
      <c r="AQ10">
        <v>0</v>
      </c>
      <c r="AR10">
        <v>6.1849565217391307</v>
      </c>
      <c r="AS10">
        <v>7.1391086827237595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457.02499753998171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4.8099999999999996</v>
      </c>
      <c r="L11">
        <v>203.8</v>
      </c>
      <c r="M11">
        <v>27.14</v>
      </c>
      <c r="N11">
        <v>35.03</v>
      </c>
      <c r="O11">
        <v>0</v>
      </c>
      <c r="P11">
        <v>41.2</v>
      </c>
      <c r="Q11">
        <v>3.3699999999999997</v>
      </c>
      <c r="R11">
        <v>7.1499999999999995</v>
      </c>
      <c r="S11">
        <v>4.45</v>
      </c>
      <c r="T11">
        <v>0</v>
      </c>
      <c r="U11">
        <v>24.709386193705448</v>
      </c>
      <c r="V11">
        <v>6.38</v>
      </c>
      <c r="W11">
        <v>13.43</v>
      </c>
      <c r="X11">
        <v>43.74</v>
      </c>
      <c r="Y11">
        <v>0</v>
      </c>
      <c r="Z11">
        <v>0</v>
      </c>
      <c r="AA11">
        <v>0</v>
      </c>
      <c r="AB11">
        <v>3.884426106526631</v>
      </c>
      <c r="AC11">
        <v>2.8564606565101305</v>
      </c>
      <c r="AD11">
        <v>0</v>
      </c>
      <c r="AE11">
        <v>0</v>
      </c>
      <c r="AF11">
        <v>2.61696247464503</v>
      </c>
      <c r="AG11">
        <v>5.9826000000000015</v>
      </c>
      <c r="AH11">
        <v>0</v>
      </c>
      <c r="AI11">
        <v>0</v>
      </c>
      <c r="AJ11">
        <v>0</v>
      </c>
      <c r="AK11">
        <v>7.5957982663514585</v>
      </c>
      <c r="AL11">
        <v>0</v>
      </c>
      <c r="AM11">
        <v>4.8754763690922731</v>
      </c>
      <c r="AN11">
        <v>0.67982226868792484</v>
      </c>
      <c r="AO11">
        <v>0</v>
      </c>
      <c r="AP11">
        <v>0</v>
      </c>
      <c r="AQ11">
        <v>0</v>
      </c>
      <c r="AR11">
        <v>6.1849565217391307</v>
      </c>
      <c r="AS11">
        <v>7.1391086827237595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457.02499753998171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4.8099999999999996</v>
      </c>
      <c r="L12">
        <v>203.8</v>
      </c>
      <c r="M12">
        <v>27.14</v>
      </c>
      <c r="N12">
        <v>35.03</v>
      </c>
      <c r="O12">
        <v>0</v>
      </c>
      <c r="P12">
        <v>41.2</v>
      </c>
      <c r="Q12">
        <v>3.3699999999999997</v>
      </c>
      <c r="R12">
        <v>7.1499999999999995</v>
      </c>
      <c r="S12">
        <v>4.45</v>
      </c>
      <c r="T12">
        <v>0</v>
      </c>
      <c r="U12">
        <v>24.709386193705448</v>
      </c>
      <c r="V12">
        <v>6.38</v>
      </c>
      <c r="W12">
        <v>13.43</v>
      </c>
      <c r="X12">
        <v>43.74</v>
      </c>
      <c r="Y12">
        <v>0</v>
      </c>
      <c r="Z12">
        <v>0</v>
      </c>
      <c r="AA12">
        <v>0</v>
      </c>
      <c r="AB12">
        <v>3.884426106526631</v>
      </c>
      <c r="AC12">
        <v>2.8564606565101305</v>
      </c>
      <c r="AD12">
        <v>0</v>
      </c>
      <c r="AE12">
        <v>0</v>
      </c>
      <c r="AF12">
        <v>2.61696247464503</v>
      </c>
      <c r="AG12">
        <v>5.9826000000000015</v>
      </c>
      <c r="AH12">
        <v>0</v>
      </c>
      <c r="AI12">
        <v>0</v>
      </c>
      <c r="AJ12">
        <v>0</v>
      </c>
      <c r="AK12">
        <v>7.5957982663514585</v>
      </c>
      <c r="AL12">
        <v>0</v>
      </c>
      <c r="AM12">
        <v>4.8754763690922731</v>
      </c>
      <c r="AN12">
        <v>0.67982226868792484</v>
      </c>
      <c r="AO12">
        <v>0</v>
      </c>
      <c r="AP12">
        <v>0</v>
      </c>
      <c r="AQ12">
        <v>0</v>
      </c>
      <c r="AR12">
        <v>6.1849565217391307</v>
      </c>
      <c r="AS12">
        <v>7.1391086827237595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457.02499753998171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4.8099999999999996</v>
      </c>
      <c r="L13">
        <v>203.8</v>
      </c>
      <c r="M13">
        <v>27.14</v>
      </c>
      <c r="N13">
        <v>35.03</v>
      </c>
      <c r="O13">
        <v>0</v>
      </c>
      <c r="P13">
        <v>41.2</v>
      </c>
      <c r="Q13">
        <v>3.3699999999999997</v>
      </c>
      <c r="R13">
        <v>7.1499999999999995</v>
      </c>
      <c r="S13">
        <v>4.45</v>
      </c>
      <c r="T13">
        <v>0</v>
      </c>
      <c r="U13">
        <v>24.709386193705448</v>
      </c>
      <c r="V13">
        <v>6.38</v>
      </c>
      <c r="W13">
        <v>13.43</v>
      </c>
      <c r="X13">
        <v>43.74</v>
      </c>
      <c r="Y13">
        <v>0</v>
      </c>
      <c r="Z13">
        <v>0</v>
      </c>
      <c r="AA13">
        <v>0</v>
      </c>
      <c r="AB13">
        <v>3.884426106526631</v>
      </c>
      <c r="AC13">
        <v>2.8564606565101305</v>
      </c>
      <c r="AD13">
        <v>0</v>
      </c>
      <c r="AE13">
        <v>0</v>
      </c>
      <c r="AF13">
        <v>2.61696247464503</v>
      </c>
      <c r="AG13">
        <v>5.9826000000000015</v>
      </c>
      <c r="AH13">
        <v>0</v>
      </c>
      <c r="AI13">
        <v>0</v>
      </c>
      <c r="AJ13">
        <v>0</v>
      </c>
      <c r="AK13">
        <v>7.5957982663514585</v>
      </c>
      <c r="AL13">
        <v>0</v>
      </c>
      <c r="AM13">
        <v>4.8754763690922731</v>
      </c>
      <c r="AN13">
        <v>0.67982226868792484</v>
      </c>
      <c r="AO13">
        <v>0</v>
      </c>
      <c r="AP13">
        <v>0</v>
      </c>
      <c r="AQ13">
        <v>0</v>
      </c>
      <c r="AR13">
        <v>6.1849565217391307</v>
      </c>
      <c r="AS13">
        <v>7.1391086827237595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457.02499753998171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4.8099999999999996</v>
      </c>
      <c r="L14">
        <v>203.8</v>
      </c>
      <c r="M14">
        <v>27.14</v>
      </c>
      <c r="N14">
        <v>35.03</v>
      </c>
      <c r="O14">
        <v>0</v>
      </c>
      <c r="P14">
        <v>41.2</v>
      </c>
      <c r="Q14">
        <v>3.3699999999999997</v>
      </c>
      <c r="R14">
        <v>7.1499999999999995</v>
      </c>
      <c r="S14">
        <v>4.45</v>
      </c>
      <c r="T14">
        <v>0</v>
      </c>
      <c r="U14">
        <v>24.709386193705448</v>
      </c>
      <c r="V14">
        <v>4.32</v>
      </c>
      <c r="W14">
        <v>13.43</v>
      </c>
      <c r="X14">
        <v>43.74</v>
      </c>
      <c r="Y14">
        <v>0</v>
      </c>
      <c r="Z14">
        <v>0</v>
      </c>
      <c r="AA14">
        <v>0</v>
      </c>
      <c r="AB14">
        <v>3.884426106526631</v>
      </c>
      <c r="AC14">
        <v>2.8564606565101305</v>
      </c>
      <c r="AD14">
        <v>0</v>
      </c>
      <c r="AE14">
        <v>0</v>
      </c>
      <c r="AF14">
        <v>2.61696247464503</v>
      </c>
      <c r="AG14">
        <v>5.9826000000000015</v>
      </c>
      <c r="AH14">
        <v>0</v>
      </c>
      <c r="AI14">
        <v>0</v>
      </c>
      <c r="AJ14">
        <v>0</v>
      </c>
      <c r="AK14">
        <v>7.5957982663514585</v>
      </c>
      <c r="AL14">
        <v>0</v>
      </c>
      <c r="AM14">
        <v>4.8754763690922731</v>
      </c>
      <c r="AN14">
        <v>0.67982226868792484</v>
      </c>
      <c r="AO14">
        <v>0</v>
      </c>
      <c r="AP14">
        <v>0</v>
      </c>
      <c r="AQ14">
        <v>0</v>
      </c>
      <c r="AR14">
        <v>6.1849565217391307</v>
      </c>
      <c r="AS14">
        <v>7.1391086827237595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454.96499753998171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4.8099999999999996</v>
      </c>
      <c r="L15">
        <v>203.8</v>
      </c>
      <c r="M15">
        <v>27.14</v>
      </c>
      <c r="N15">
        <v>35.03</v>
      </c>
      <c r="O15">
        <v>0</v>
      </c>
      <c r="P15">
        <v>41.2</v>
      </c>
      <c r="Q15">
        <v>3.3699999999999997</v>
      </c>
      <c r="R15">
        <v>7.1499999999999995</v>
      </c>
      <c r="S15">
        <v>4.45</v>
      </c>
      <c r="T15">
        <v>0</v>
      </c>
      <c r="U15">
        <v>24.709386193705448</v>
      </c>
      <c r="V15">
        <v>4.58</v>
      </c>
      <c r="W15">
        <v>13.43</v>
      </c>
      <c r="X15">
        <v>43.74</v>
      </c>
      <c r="Y15">
        <v>0</v>
      </c>
      <c r="Z15">
        <v>0</v>
      </c>
      <c r="AA15">
        <v>0</v>
      </c>
      <c r="AB15">
        <v>3.884426106526631</v>
      </c>
      <c r="AC15">
        <v>2.8564606565101305</v>
      </c>
      <c r="AD15">
        <v>0</v>
      </c>
      <c r="AE15">
        <v>0</v>
      </c>
      <c r="AF15">
        <v>2.61696247464503</v>
      </c>
      <c r="AG15">
        <v>5.9826000000000015</v>
      </c>
      <c r="AH15">
        <v>0</v>
      </c>
      <c r="AI15">
        <v>0</v>
      </c>
      <c r="AJ15">
        <v>0</v>
      </c>
      <c r="AK15">
        <v>7.5957982663514585</v>
      </c>
      <c r="AL15">
        <v>0</v>
      </c>
      <c r="AM15">
        <v>4.8754763690922731</v>
      </c>
      <c r="AN15">
        <v>0.67982226868792484</v>
      </c>
      <c r="AO15">
        <v>0</v>
      </c>
      <c r="AP15">
        <v>0</v>
      </c>
      <c r="AQ15">
        <v>0</v>
      </c>
      <c r="AR15">
        <v>6.1849565217391307</v>
      </c>
      <c r="AS15">
        <v>7.1391086827237595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455.2249975399817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4.8099999999999996</v>
      </c>
      <c r="L16">
        <v>203.8</v>
      </c>
      <c r="M16">
        <v>27.14</v>
      </c>
      <c r="N16">
        <v>35.03</v>
      </c>
      <c r="O16">
        <v>0</v>
      </c>
      <c r="P16">
        <v>41.2</v>
      </c>
      <c r="Q16">
        <v>3.3699999999999997</v>
      </c>
      <c r="R16">
        <v>7.1499999999999995</v>
      </c>
      <c r="S16">
        <v>4.45</v>
      </c>
      <c r="T16">
        <v>0</v>
      </c>
      <c r="U16">
        <v>24.709386193705448</v>
      </c>
      <c r="V16">
        <v>4.58</v>
      </c>
      <c r="W16">
        <v>13.43</v>
      </c>
      <c r="X16">
        <v>43.74</v>
      </c>
      <c r="Y16">
        <v>0</v>
      </c>
      <c r="Z16">
        <v>0</v>
      </c>
      <c r="AA16">
        <v>0</v>
      </c>
      <c r="AB16">
        <v>3.884426106526631</v>
      </c>
      <c r="AC16">
        <v>2.8564606565101305</v>
      </c>
      <c r="AD16">
        <v>0</v>
      </c>
      <c r="AE16">
        <v>0</v>
      </c>
      <c r="AF16">
        <v>2.61696247464503</v>
      </c>
      <c r="AG16">
        <v>5.9826000000000015</v>
      </c>
      <c r="AH16">
        <v>0</v>
      </c>
      <c r="AI16">
        <v>0</v>
      </c>
      <c r="AJ16">
        <v>0</v>
      </c>
      <c r="AK16">
        <v>7.5957982663514585</v>
      </c>
      <c r="AL16">
        <v>0</v>
      </c>
      <c r="AM16">
        <v>4.8754763690922731</v>
      </c>
      <c r="AN16">
        <v>0.67982226868792484</v>
      </c>
      <c r="AO16">
        <v>0</v>
      </c>
      <c r="AP16">
        <v>0</v>
      </c>
      <c r="AQ16">
        <v>0</v>
      </c>
      <c r="AR16">
        <v>6.1849565217391307</v>
      </c>
      <c r="AS16">
        <v>7.1391086827237595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455.2249975399817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4.8099999999999996</v>
      </c>
      <c r="L17">
        <v>203.8</v>
      </c>
      <c r="M17">
        <v>27.14</v>
      </c>
      <c r="N17">
        <v>35.03</v>
      </c>
      <c r="O17">
        <v>0</v>
      </c>
      <c r="P17">
        <v>41.2</v>
      </c>
      <c r="Q17">
        <v>3.3699999999999997</v>
      </c>
      <c r="R17">
        <v>7.1499999999999995</v>
      </c>
      <c r="S17">
        <v>4.45</v>
      </c>
      <c r="T17">
        <v>0</v>
      </c>
      <c r="U17">
        <v>24.709386193705448</v>
      </c>
      <c r="V17">
        <v>4.58</v>
      </c>
      <c r="W17">
        <v>13.43</v>
      </c>
      <c r="X17">
        <v>43.74</v>
      </c>
      <c r="Y17">
        <v>0</v>
      </c>
      <c r="Z17">
        <v>0</v>
      </c>
      <c r="AA17">
        <v>0</v>
      </c>
      <c r="AB17">
        <v>3.884426106526631</v>
      </c>
      <c r="AC17">
        <v>2.8564606565101305</v>
      </c>
      <c r="AD17">
        <v>0</v>
      </c>
      <c r="AE17">
        <v>0</v>
      </c>
      <c r="AF17">
        <v>2.61696247464503</v>
      </c>
      <c r="AG17">
        <v>5.9826000000000015</v>
      </c>
      <c r="AH17">
        <v>0</v>
      </c>
      <c r="AI17">
        <v>0</v>
      </c>
      <c r="AJ17">
        <v>0</v>
      </c>
      <c r="AK17">
        <v>7.5957982663514585</v>
      </c>
      <c r="AL17">
        <v>0</v>
      </c>
      <c r="AM17">
        <v>4.8754763690922731</v>
      </c>
      <c r="AN17">
        <v>0.67982226868792484</v>
      </c>
      <c r="AO17">
        <v>0</v>
      </c>
      <c r="AP17">
        <v>0</v>
      </c>
      <c r="AQ17">
        <v>0</v>
      </c>
      <c r="AR17">
        <v>6.1849565217391307</v>
      </c>
      <c r="AS17">
        <v>7.1391086827237595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455.2249975399817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4.8099999999999996</v>
      </c>
      <c r="L18">
        <v>203.8</v>
      </c>
      <c r="M18">
        <v>27.14</v>
      </c>
      <c r="N18">
        <v>35.03</v>
      </c>
      <c r="O18">
        <v>0</v>
      </c>
      <c r="P18">
        <v>41.2</v>
      </c>
      <c r="Q18">
        <v>3.3699999999999997</v>
      </c>
      <c r="R18">
        <v>7.1499999999999995</v>
      </c>
      <c r="S18">
        <v>4.45</v>
      </c>
      <c r="T18">
        <v>0</v>
      </c>
      <c r="U18">
        <v>24.709386193705448</v>
      </c>
      <c r="V18">
        <v>4.58</v>
      </c>
      <c r="W18">
        <v>13.43</v>
      </c>
      <c r="X18">
        <v>43.74</v>
      </c>
      <c r="Y18">
        <v>0</v>
      </c>
      <c r="Z18">
        <v>0</v>
      </c>
      <c r="AA18">
        <v>0</v>
      </c>
      <c r="AB18">
        <v>3.884426106526631</v>
      </c>
      <c r="AC18">
        <v>2.8564606565101305</v>
      </c>
      <c r="AD18">
        <v>0</v>
      </c>
      <c r="AE18">
        <v>0</v>
      </c>
      <c r="AF18">
        <v>2.61696247464503</v>
      </c>
      <c r="AG18">
        <v>5.9826000000000015</v>
      </c>
      <c r="AH18">
        <v>0</v>
      </c>
      <c r="AI18">
        <v>0</v>
      </c>
      <c r="AJ18">
        <v>0</v>
      </c>
      <c r="AK18">
        <v>7.5957982663514585</v>
      </c>
      <c r="AL18">
        <v>0</v>
      </c>
      <c r="AM18">
        <v>4.8754763690922731</v>
      </c>
      <c r="AN18">
        <v>0.67982226868792484</v>
      </c>
      <c r="AO18">
        <v>0</v>
      </c>
      <c r="AP18">
        <v>0</v>
      </c>
      <c r="AQ18">
        <v>0</v>
      </c>
      <c r="AR18">
        <v>6.1849565217391307</v>
      </c>
      <c r="AS18">
        <v>7.1391086827237595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455.2249975399817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4.8099999999999996</v>
      </c>
      <c r="L19">
        <v>203.8</v>
      </c>
      <c r="M19">
        <v>27.14</v>
      </c>
      <c r="N19">
        <v>35.03</v>
      </c>
      <c r="O19">
        <v>0</v>
      </c>
      <c r="P19">
        <v>41.2</v>
      </c>
      <c r="Q19">
        <v>3.3699999999999997</v>
      </c>
      <c r="R19">
        <v>7.1499999999999995</v>
      </c>
      <c r="S19">
        <v>4.45</v>
      </c>
      <c r="T19">
        <v>0</v>
      </c>
      <c r="U19">
        <v>24.709386193705448</v>
      </c>
      <c r="V19">
        <v>3.51</v>
      </c>
      <c r="W19">
        <v>13.43</v>
      </c>
      <c r="X19">
        <v>43.74</v>
      </c>
      <c r="Y19">
        <v>0</v>
      </c>
      <c r="Z19">
        <v>0</v>
      </c>
      <c r="AA19">
        <v>0</v>
      </c>
      <c r="AB19">
        <v>3.884426106526631</v>
      </c>
      <c r="AC19">
        <v>2.8564606565101305</v>
      </c>
      <c r="AD19">
        <v>0</v>
      </c>
      <c r="AE19">
        <v>0</v>
      </c>
      <c r="AF19">
        <v>2.61696247464503</v>
      </c>
      <c r="AG19">
        <v>5.9826000000000015</v>
      </c>
      <c r="AH19">
        <v>0</v>
      </c>
      <c r="AI19">
        <v>0</v>
      </c>
      <c r="AJ19">
        <v>0</v>
      </c>
      <c r="AK19">
        <v>7.5957982663514585</v>
      </c>
      <c r="AL19">
        <v>0</v>
      </c>
      <c r="AM19">
        <v>4.8754763690922731</v>
      </c>
      <c r="AN19">
        <v>0.67982226868792484</v>
      </c>
      <c r="AO19">
        <v>0</v>
      </c>
      <c r="AP19">
        <v>0</v>
      </c>
      <c r="AQ19">
        <v>0</v>
      </c>
      <c r="AR19">
        <v>10.418706521739132</v>
      </c>
      <c r="AS19">
        <v>7.1391086827237595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458.38874753998169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4.8099999999999996</v>
      </c>
      <c r="L20">
        <v>203.8</v>
      </c>
      <c r="M20">
        <v>27.14</v>
      </c>
      <c r="N20">
        <v>35.03</v>
      </c>
      <c r="O20">
        <v>0</v>
      </c>
      <c r="P20">
        <v>41.2</v>
      </c>
      <c r="Q20">
        <v>3.3699999999999997</v>
      </c>
      <c r="R20">
        <v>7.1499999999999995</v>
      </c>
      <c r="S20">
        <v>4.45</v>
      </c>
      <c r="T20">
        <v>0</v>
      </c>
      <c r="U20">
        <v>24.709386193705448</v>
      </c>
      <c r="V20">
        <v>6.38</v>
      </c>
      <c r="W20">
        <v>13.43</v>
      </c>
      <c r="X20">
        <v>43.74</v>
      </c>
      <c r="Y20">
        <v>0</v>
      </c>
      <c r="Z20">
        <v>0</v>
      </c>
      <c r="AA20">
        <v>0</v>
      </c>
      <c r="AB20">
        <v>3.884426106526631</v>
      </c>
      <c r="AC20">
        <v>2.8564606565101305</v>
      </c>
      <c r="AD20">
        <v>0</v>
      </c>
      <c r="AE20">
        <v>4.8599182437547315</v>
      </c>
      <c r="AF20">
        <v>2.61696247464503</v>
      </c>
      <c r="AG20">
        <v>5.9826000000000015</v>
      </c>
      <c r="AH20">
        <v>0</v>
      </c>
      <c r="AI20">
        <v>0</v>
      </c>
      <c r="AJ20">
        <v>0</v>
      </c>
      <c r="AK20">
        <v>7.5957982663514585</v>
      </c>
      <c r="AL20">
        <v>0</v>
      </c>
      <c r="AM20">
        <v>4.8754763690922731</v>
      </c>
      <c r="AN20">
        <v>0.67982226868792484</v>
      </c>
      <c r="AO20">
        <v>0</v>
      </c>
      <c r="AP20">
        <v>0</v>
      </c>
      <c r="AQ20">
        <v>0</v>
      </c>
      <c r="AR20">
        <v>10.418706521739132</v>
      </c>
      <c r="AS20">
        <v>7.1391086827237595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466.11866578373645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4.8099999999999996</v>
      </c>
      <c r="L21">
        <v>203.8</v>
      </c>
      <c r="M21">
        <v>27.14</v>
      </c>
      <c r="N21">
        <v>35.03</v>
      </c>
      <c r="O21">
        <v>0</v>
      </c>
      <c r="P21">
        <v>41.2</v>
      </c>
      <c r="Q21">
        <v>3.3699999999999997</v>
      </c>
      <c r="R21">
        <v>7.1499999999999995</v>
      </c>
      <c r="S21">
        <v>4.45</v>
      </c>
      <c r="T21">
        <v>0</v>
      </c>
      <c r="U21">
        <v>24.709386193705448</v>
      </c>
      <c r="V21">
        <v>6.38</v>
      </c>
      <c r="W21">
        <v>13.43</v>
      </c>
      <c r="X21">
        <v>43.74</v>
      </c>
      <c r="Y21">
        <v>0</v>
      </c>
      <c r="Z21">
        <v>0</v>
      </c>
      <c r="AA21">
        <v>0</v>
      </c>
      <c r="AB21">
        <v>3.884426106526631</v>
      </c>
      <c r="AC21">
        <v>2.8564606565101305</v>
      </c>
      <c r="AD21">
        <v>0</v>
      </c>
      <c r="AE21">
        <v>4.8599182437547315</v>
      </c>
      <c r="AF21">
        <v>2.61696247464503</v>
      </c>
      <c r="AG21">
        <v>5.9826000000000015</v>
      </c>
      <c r="AH21">
        <v>0</v>
      </c>
      <c r="AI21">
        <v>0</v>
      </c>
      <c r="AJ21">
        <v>0</v>
      </c>
      <c r="AK21">
        <v>7.5957982663514585</v>
      </c>
      <c r="AL21">
        <v>0</v>
      </c>
      <c r="AM21">
        <v>4.8754763690922731</v>
      </c>
      <c r="AN21">
        <v>0.67982226868792484</v>
      </c>
      <c r="AO21">
        <v>0</v>
      </c>
      <c r="AP21">
        <v>0</v>
      </c>
      <c r="AQ21">
        <v>3.5683793650793647</v>
      </c>
      <c r="AR21">
        <v>10.418706521739132</v>
      </c>
      <c r="AS21">
        <v>7.1391086827237595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469.6870451488158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4.8098553905357466</v>
      </c>
      <c r="L22">
        <v>203.8</v>
      </c>
      <c r="M22">
        <v>27.14</v>
      </c>
      <c r="N22">
        <v>35.03</v>
      </c>
      <c r="O22">
        <v>0</v>
      </c>
      <c r="P22">
        <v>41.2</v>
      </c>
      <c r="Q22">
        <v>3.3699999999999997</v>
      </c>
      <c r="R22">
        <v>7.1499999999999995</v>
      </c>
      <c r="S22">
        <v>4.45</v>
      </c>
      <c r="T22">
        <v>0</v>
      </c>
      <c r="U22">
        <v>24.709386193705448</v>
      </c>
      <c r="V22">
        <v>6.38</v>
      </c>
      <c r="W22">
        <v>13.430000000000001</v>
      </c>
      <c r="X22">
        <v>43.74</v>
      </c>
      <c r="Y22">
        <v>0</v>
      </c>
      <c r="Z22">
        <v>0</v>
      </c>
      <c r="AA22">
        <v>0</v>
      </c>
      <c r="AB22">
        <v>3.884426106526631</v>
      </c>
      <c r="AC22">
        <v>2.8564606565101305</v>
      </c>
      <c r="AD22">
        <v>0</v>
      </c>
      <c r="AE22">
        <v>4.8599182437547315</v>
      </c>
      <c r="AF22">
        <v>2.61696247464503</v>
      </c>
      <c r="AG22">
        <v>5.9826000000000015</v>
      </c>
      <c r="AH22">
        <v>0</v>
      </c>
      <c r="AI22">
        <v>0</v>
      </c>
      <c r="AJ22">
        <v>0</v>
      </c>
      <c r="AK22">
        <v>7.5957982663514585</v>
      </c>
      <c r="AL22">
        <v>0</v>
      </c>
      <c r="AM22">
        <v>4.8754763690922731</v>
      </c>
      <c r="AN22">
        <v>0.67982226868792484</v>
      </c>
      <c r="AO22">
        <v>0</v>
      </c>
      <c r="AP22">
        <v>0</v>
      </c>
      <c r="AQ22">
        <v>3.5683793650793647</v>
      </c>
      <c r="AR22">
        <v>10.418706521739132</v>
      </c>
      <c r="AS22">
        <v>7.1391086827237595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469.6869005393516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4.8099999999999987</v>
      </c>
      <c r="L23">
        <v>203.8</v>
      </c>
      <c r="M23">
        <v>27.14</v>
      </c>
      <c r="N23">
        <v>35.03</v>
      </c>
      <c r="O23">
        <v>0</v>
      </c>
      <c r="P23">
        <v>41.2</v>
      </c>
      <c r="Q23">
        <v>3.3699999999999997</v>
      </c>
      <c r="R23">
        <v>7.1499999999999995</v>
      </c>
      <c r="S23">
        <v>4.45</v>
      </c>
      <c r="T23">
        <v>0</v>
      </c>
      <c r="U23">
        <v>24.709386193705448</v>
      </c>
      <c r="V23">
        <v>6.13</v>
      </c>
      <c r="W23">
        <v>13.430000000000001</v>
      </c>
      <c r="X23">
        <v>43.74</v>
      </c>
      <c r="Y23">
        <v>0</v>
      </c>
      <c r="Z23">
        <v>0</v>
      </c>
      <c r="AA23">
        <v>0</v>
      </c>
      <c r="AB23">
        <v>3.884426106526631</v>
      </c>
      <c r="AC23">
        <v>2.8564606565101305</v>
      </c>
      <c r="AD23">
        <v>0</v>
      </c>
      <c r="AE23">
        <v>4.8599182437547315</v>
      </c>
      <c r="AF23">
        <v>2.61696247464503</v>
      </c>
      <c r="AG23">
        <v>5.9826000000000015</v>
      </c>
      <c r="AH23">
        <v>0</v>
      </c>
      <c r="AI23">
        <v>0</v>
      </c>
      <c r="AJ23">
        <v>0</v>
      </c>
      <c r="AK23">
        <v>7.5957982663514585</v>
      </c>
      <c r="AL23">
        <v>0</v>
      </c>
      <c r="AM23">
        <v>4.8754763690922731</v>
      </c>
      <c r="AN23">
        <v>0.67982226868792484</v>
      </c>
      <c r="AO23">
        <v>0</v>
      </c>
      <c r="AP23">
        <v>0</v>
      </c>
      <c r="AQ23">
        <v>7.1336904761904751</v>
      </c>
      <c r="AR23">
        <v>10.418706521739132</v>
      </c>
      <c r="AS23">
        <v>7.1391086827237595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473.0023562599269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4.8099999999999987</v>
      </c>
      <c r="L24">
        <v>203.8</v>
      </c>
      <c r="M24">
        <v>27.14</v>
      </c>
      <c r="N24">
        <v>35.03</v>
      </c>
      <c r="O24">
        <v>0</v>
      </c>
      <c r="P24">
        <v>41.2</v>
      </c>
      <c r="Q24">
        <v>5.89</v>
      </c>
      <c r="R24">
        <v>12.5</v>
      </c>
      <c r="S24">
        <v>7.79</v>
      </c>
      <c r="T24">
        <v>0</v>
      </c>
      <c r="U24">
        <v>24.709386193705448</v>
      </c>
      <c r="V24">
        <v>6.13</v>
      </c>
      <c r="W24">
        <v>13.430000000000001</v>
      </c>
      <c r="X24">
        <v>43.74</v>
      </c>
      <c r="Y24">
        <v>0</v>
      </c>
      <c r="Z24">
        <v>0</v>
      </c>
      <c r="AA24">
        <v>0</v>
      </c>
      <c r="AB24">
        <v>3.884426106526631</v>
      </c>
      <c r="AC24">
        <v>2.8564606565101305</v>
      </c>
      <c r="AD24">
        <v>0</v>
      </c>
      <c r="AE24">
        <v>4.8599182437547315</v>
      </c>
      <c r="AF24">
        <v>2.61696247464503</v>
      </c>
      <c r="AG24">
        <v>5.9826000000000015</v>
      </c>
      <c r="AH24">
        <v>0</v>
      </c>
      <c r="AI24">
        <v>0</v>
      </c>
      <c r="AJ24">
        <v>0</v>
      </c>
      <c r="AK24">
        <v>7.5957982663514585</v>
      </c>
      <c r="AL24">
        <v>0</v>
      </c>
      <c r="AM24">
        <v>4.8754763690922731</v>
      </c>
      <c r="AN24">
        <v>0.67982226868792484</v>
      </c>
      <c r="AO24">
        <v>0</v>
      </c>
      <c r="AP24">
        <v>0</v>
      </c>
      <c r="AQ24">
        <v>10.705138095238095</v>
      </c>
      <c r="AR24">
        <v>10.418706521739132</v>
      </c>
      <c r="AS24">
        <v>7.1391086827237595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487.7838038789746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4.8099999999999987</v>
      </c>
      <c r="L25">
        <v>237.55</v>
      </c>
      <c r="M25">
        <v>27.14</v>
      </c>
      <c r="N25">
        <v>35.03</v>
      </c>
      <c r="O25">
        <v>0</v>
      </c>
      <c r="P25">
        <v>41.2</v>
      </c>
      <c r="Q25">
        <v>5.6161480466072655</v>
      </c>
      <c r="R25">
        <v>12.116243025418475</v>
      </c>
      <c r="S25">
        <v>7.45</v>
      </c>
      <c r="T25">
        <v>0</v>
      </c>
      <c r="U25">
        <v>23.22</v>
      </c>
      <c r="V25">
        <v>6.13</v>
      </c>
      <c r="W25">
        <v>13.430000000000001</v>
      </c>
      <c r="X25">
        <v>43.74</v>
      </c>
      <c r="Y25">
        <v>0</v>
      </c>
      <c r="Z25">
        <v>0</v>
      </c>
      <c r="AA25">
        <v>0</v>
      </c>
      <c r="AB25">
        <v>3.884426106526631</v>
      </c>
      <c r="AC25">
        <v>2.8564606565101305</v>
      </c>
      <c r="AD25">
        <v>0</v>
      </c>
      <c r="AE25">
        <v>4.8599182437547315</v>
      </c>
      <c r="AF25">
        <v>2.61696247464503</v>
      </c>
      <c r="AG25">
        <v>5.9826000000000015</v>
      </c>
      <c r="AH25">
        <v>5.5868356916578668</v>
      </c>
      <c r="AI25">
        <v>0</v>
      </c>
      <c r="AJ25">
        <v>0</v>
      </c>
      <c r="AK25">
        <v>7.5957982663514585</v>
      </c>
      <c r="AL25">
        <v>0</v>
      </c>
      <c r="AM25">
        <v>4.8754763690922731</v>
      </c>
      <c r="AN25">
        <v>0.67982226868792484</v>
      </c>
      <c r="AO25">
        <v>0</v>
      </c>
      <c r="AP25">
        <v>0</v>
      </c>
      <c r="AQ25">
        <v>10.705138095238095</v>
      </c>
      <c r="AR25">
        <v>10.418706521739132</v>
      </c>
      <c r="AS25">
        <v>7.1391086827237595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524.63364444895285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4.8098902728351121</v>
      </c>
      <c r="L26">
        <v>305.44</v>
      </c>
      <c r="M26">
        <v>27.14</v>
      </c>
      <c r="N26">
        <v>35.03</v>
      </c>
      <c r="O26">
        <v>0</v>
      </c>
      <c r="P26">
        <v>41.2</v>
      </c>
      <c r="Q26">
        <v>5.89</v>
      </c>
      <c r="R26">
        <v>12.506242114749174</v>
      </c>
      <c r="S26">
        <v>7.79</v>
      </c>
      <c r="T26">
        <v>0</v>
      </c>
      <c r="U26">
        <v>21.560000000000002</v>
      </c>
      <c r="V26">
        <v>6.13</v>
      </c>
      <c r="W26">
        <v>13.430000000000001</v>
      </c>
      <c r="X26">
        <v>43.74</v>
      </c>
      <c r="Y26">
        <v>0</v>
      </c>
      <c r="Z26">
        <v>0</v>
      </c>
      <c r="AA26">
        <v>0</v>
      </c>
      <c r="AB26">
        <v>3.884426106526631</v>
      </c>
      <c r="AC26">
        <v>2.8564606565101305</v>
      </c>
      <c r="AD26">
        <v>0</v>
      </c>
      <c r="AE26">
        <v>4.8599182437547315</v>
      </c>
      <c r="AF26">
        <v>2.61696247464503</v>
      </c>
      <c r="AG26">
        <v>5.9826000000000015</v>
      </c>
      <c r="AH26">
        <v>5.5868356916578668</v>
      </c>
      <c r="AI26">
        <v>0</v>
      </c>
      <c r="AJ26">
        <v>0</v>
      </c>
      <c r="AK26">
        <v>7.5957982663514585</v>
      </c>
      <c r="AL26">
        <v>0</v>
      </c>
      <c r="AM26">
        <v>4.8754763690922731</v>
      </c>
      <c r="AN26">
        <v>0.67982226868792484</v>
      </c>
      <c r="AO26">
        <v>0</v>
      </c>
      <c r="AP26">
        <v>0</v>
      </c>
      <c r="AQ26">
        <v>10.705138095238095</v>
      </c>
      <c r="AR26">
        <v>10.418706521739132</v>
      </c>
      <c r="AS26">
        <v>7.1391086827237595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591.86738576451125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8.9899999999999984</v>
      </c>
      <c r="L27">
        <v>356.81</v>
      </c>
      <c r="M27">
        <v>27.14</v>
      </c>
      <c r="N27">
        <v>35.03</v>
      </c>
      <c r="O27">
        <v>0</v>
      </c>
      <c r="P27">
        <v>41.2</v>
      </c>
      <c r="Q27">
        <v>5.88</v>
      </c>
      <c r="R27">
        <v>12.306931704885343</v>
      </c>
      <c r="S27">
        <v>7.7469319081551866</v>
      </c>
      <c r="T27">
        <v>0</v>
      </c>
      <c r="U27">
        <v>19.909999999999997</v>
      </c>
      <c r="V27">
        <v>6.13</v>
      </c>
      <c r="W27">
        <v>13.430000000000001</v>
      </c>
      <c r="X27">
        <v>43.74</v>
      </c>
      <c r="Y27">
        <v>0</v>
      </c>
      <c r="Z27">
        <v>0</v>
      </c>
      <c r="AA27">
        <v>0</v>
      </c>
      <c r="AB27">
        <v>3.884426106526631</v>
      </c>
      <c r="AC27">
        <v>2.8564606565101305</v>
      </c>
      <c r="AD27">
        <v>0</v>
      </c>
      <c r="AE27">
        <v>4.8599182437547315</v>
      </c>
      <c r="AF27">
        <v>2.61696247464503</v>
      </c>
      <c r="AG27">
        <v>5.9826000000000015</v>
      </c>
      <c r="AH27">
        <v>12.290424920802536</v>
      </c>
      <c r="AI27">
        <v>1.0524414768263943</v>
      </c>
      <c r="AJ27">
        <v>0</v>
      </c>
      <c r="AK27">
        <v>7.5957982663514585</v>
      </c>
      <c r="AL27">
        <v>0</v>
      </c>
      <c r="AM27">
        <v>4.8754763690922731</v>
      </c>
      <c r="AN27">
        <v>0.67982226868792484</v>
      </c>
      <c r="AO27">
        <v>0</v>
      </c>
      <c r="AP27">
        <v>0</v>
      </c>
      <c r="AQ27">
        <v>10.705138095238095</v>
      </c>
      <c r="AR27">
        <v>10.418706521739132</v>
      </c>
      <c r="AS27">
        <v>7.1391086827237595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653.27114769593868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8.990000000000002</v>
      </c>
      <c r="L28">
        <v>370.07</v>
      </c>
      <c r="M28">
        <v>27.14</v>
      </c>
      <c r="N28">
        <v>35.03</v>
      </c>
      <c r="O28">
        <v>0</v>
      </c>
      <c r="P28">
        <v>41.2</v>
      </c>
      <c r="Q28">
        <v>5.8930677083333336</v>
      </c>
      <c r="R28">
        <v>12.506930814524043</v>
      </c>
      <c r="S28">
        <v>7.79</v>
      </c>
      <c r="T28">
        <v>0</v>
      </c>
      <c r="U28">
        <v>19.909999999999997</v>
      </c>
      <c r="V28">
        <v>6.13</v>
      </c>
      <c r="W28">
        <v>13.430000000000001</v>
      </c>
      <c r="X28">
        <v>43.74</v>
      </c>
      <c r="Y28">
        <v>0</v>
      </c>
      <c r="Z28">
        <v>0</v>
      </c>
      <c r="AA28">
        <v>0</v>
      </c>
      <c r="AB28">
        <v>11.653278319579892</v>
      </c>
      <c r="AC28">
        <v>2.8564606565101305</v>
      </c>
      <c r="AD28">
        <v>0</v>
      </c>
      <c r="AE28">
        <v>4.8599182437547315</v>
      </c>
      <c r="AF28">
        <v>2.61696247464503</v>
      </c>
      <c r="AG28">
        <v>5.9826000000000015</v>
      </c>
      <c r="AH28">
        <v>17.119463569165788</v>
      </c>
      <c r="AI28">
        <v>4.8786645718774544</v>
      </c>
      <c r="AJ28">
        <v>0</v>
      </c>
      <c r="AK28">
        <v>7.5957982663514585</v>
      </c>
      <c r="AL28">
        <v>0</v>
      </c>
      <c r="AM28">
        <v>4.8754763690922731</v>
      </c>
      <c r="AN28">
        <v>0.67982226868792484</v>
      </c>
      <c r="AO28">
        <v>0</v>
      </c>
      <c r="AP28">
        <v>0</v>
      </c>
      <c r="AQ28">
        <v>14.270449206349204</v>
      </c>
      <c r="AR28">
        <v>10.418706521739132</v>
      </c>
      <c r="AS28">
        <v>7.1391086827237595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686.77670767333404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8.7201369540293072</v>
      </c>
      <c r="L29">
        <v>370.07</v>
      </c>
      <c r="M29">
        <v>27.14</v>
      </c>
      <c r="N29">
        <v>35.03</v>
      </c>
      <c r="O29">
        <v>0</v>
      </c>
      <c r="P29">
        <v>41.2</v>
      </c>
      <c r="Q29">
        <v>5.8930677083333336</v>
      </c>
      <c r="R29">
        <v>12.506930814524043</v>
      </c>
      <c r="S29">
        <v>7.79</v>
      </c>
      <c r="T29">
        <v>0</v>
      </c>
      <c r="U29">
        <v>19.909999999999997</v>
      </c>
      <c r="V29">
        <v>6.13</v>
      </c>
      <c r="W29">
        <v>13.430000000000001</v>
      </c>
      <c r="X29">
        <v>43.74</v>
      </c>
      <c r="Y29">
        <v>0</v>
      </c>
      <c r="Z29">
        <v>0</v>
      </c>
      <c r="AA29">
        <v>4.1442067510548517</v>
      </c>
      <c r="AB29">
        <v>11.653278319579892</v>
      </c>
      <c r="AC29">
        <v>2.8564606565101305</v>
      </c>
      <c r="AD29">
        <v>0</v>
      </c>
      <c r="AE29">
        <v>9.7198364875094629</v>
      </c>
      <c r="AF29">
        <v>5.2339249492900599</v>
      </c>
      <c r="AG29">
        <v>5.9826000000000015</v>
      </c>
      <c r="AH29">
        <v>24.577781837381202</v>
      </c>
      <c r="AI29">
        <v>4.8786645718774544</v>
      </c>
      <c r="AJ29">
        <v>0</v>
      </c>
      <c r="AK29">
        <v>7.5957982663514585</v>
      </c>
      <c r="AL29">
        <v>0</v>
      </c>
      <c r="AM29">
        <v>4.8754763690922731</v>
      </c>
      <c r="AN29">
        <v>0.67982226868792484</v>
      </c>
      <c r="AO29">
        <v>0</v>
      </c>
      <c r="AP29">
        <v>0</v>
      </c>
      <c r="AQ29">
        <v>14.270449206349204</v>
      </c>
      <c r="AR29">
        <v>10.418706521739132</v>
      </c>
      <c r="AS29">
        <v>7.1391086827237595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705.58625036503349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8.9901369675178255</v>
      </c>
      <c r="L30">
        <v>370.07</v>
      </c>
      <c r="M30">
        <v>27.14</v>
      </c>
      <c r="N30">
        <v>35.03</v>
      </c>
      <c r="O30">
        <v>0</v>
      </c>
      <c r="P30">
        <v>41.2</v>
      </c>
      <c r="Q30">
        <v>5.8930677083333336</v>
      </c>
      <c r="R30">
        <v>12.506930814524043</v>
      </c>
      <c r="S30">
        <v>7.79</v>
      </c>
      <c r="T30">
        <v>0</v>
      </c>
      <c r="U30">
        <v>19.909999999999997</v>
      </c>
      <c r="V30">
        <v>6.13</v>
      </c>
      <c r="W30">
        <v>13.430000000000001</v>
      </c>
      <c r="X30">
        <v>43.74</v>
      </c>
      <c r="Y30">
        <v>0</v>
      </c>
      <c r="Z30">
        <v>0</v>
      </c>
      <c r="AA30">
        <v>8.2853459915611811</v>
      </c>
      <c r="AB30">
        <v>11.653278319579892</v>
      </c>
      <c r="AC30">
        <v>8.5724501335008636</v>
      </c>
      <c r="AD30">
        <v>2.3348470855412571</v>
      </c>
      <c r="AE30">
        <v>14.579754731264195</v>
      </c>
      <c r="AF30">
        <v>11.5170892494929</v>
      </c>
      <c r="AG30">
        <v>5.9826000000000015</v>
      </c>
      <c r="AH30">
        <v>33.514878141499473</v>
      </c>
      <c r="AI30">
        <v>4.8786645718774544</v>
      </c>
      <c r="AJ30">
        <v>0</v>
      </c>
      <c r="AK30">
        <v>7.5957982663514585</v>
      </c>
      <c r="AL30">
        <v>0</v>
      </c>
      <c r="AM30">
        <v>4.9521830457614406</v>
      </c>
      <c r="AN30">
        <v>0.67982226868792484</v>
      </c>
      <c r="AO30">
        <v>0</v>
      </c>
      <c r="AP30">
        <v>0</v>
      </c>
      <c r="AQ30">
        <v>14.718414285714282</v>
      </c>
      <c r="AR30">
        <v>10.418706521739132</v>
      </c>
      <c r="AS30">
        <v>7.1391086827237595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738.65307678567024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8.9901369675178255</v>
      </c>
      <c r="L31">
        <v>370.07</v>
      </c>
      <c r="M31">
        <v>27.14</v>
      </c>
      <c r="N31">
        <v>35.03</v>
      </c>
      <c r="O31">
        <v>0</v>
      </c>
      <c r="P31">
        <v>41.2</v>
      </c>
      <c r="Q31">
        <v>5.8930677083333336</v>
      </c>
      <c r="R31">
        <v>12.506930814524043</v>
      </c>
      <c r="S31">
        <v>7.79</v>
      </c>
      <c r="T31">
        <v>0</v>
      </c>
      <c r="U31">
        <v>19.909999999999997</v>
      </c>
      <c r="V31">
        <v>6.13</v>
      </c>
      <c r="W31">
        <v>13.430000000000001</v>
      </c>
      <c r="X31">
        <v>43.74</v>
      </c>
      <c r="Y31">
        <v>0</v>
      </c>
      <c r="Z31">
        <v>0</v>
      </c>
      <c r="AA31">
        <v>8.2853459915611811</v>
      </c>
      <c r="AB31">
        <v>11.653278319579892</v>
      </c>
      <c r="AC31">
        <v>8.5724501335008636</v>
      </c>
      <c r="AD31">
        <v>4.6758304314912946</v>
      </c>
      <c r="AE31">
        <v>14.579754731264195</v>
      </c>
      <c r="AF31">
        <v>11.5170892494929</v>
      </c>
      <c r="AG31">
        <v>5.9826000000000015</v>
      </c>
      <c r="AH31">
        <v>33.514878141499473</v>
      </c>
      <c r="AI31">
        <v>4.8786645718774544</v>
      </c>
      <c r="AJ31">
        <v>0</v>
      </c>
      <c r="AK31">
        <v>7.5957982663514585</v>
      </c>
      <c r="AL31">
        <v>0</v>
      </c>
      <c r="AM31">
        <v>4.9521830457614406</v>
      </c>
      <c r="AN31">
        <v>0.67982226868792484</v>
      </c>
      <c r="AO31">
        <v>0</v>
      </c>
      <c r="AP31">
        <v>0</v>
      </c>
      <c r="AQ31">
        <v>14.718414285714282</v>
      </c>
      <c r="AR31">
        <v>9.7683043478260867</v>
      </c>
      <c r="AS31">
        <v>7.1391086827237595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740.34365795770714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8.9901369675178255</v>
      </c>
      <c r="L32">
        <v>370.07</v>
      </c>
      <c r="M32">
        <v>27.14</v>
      </c>
      <c r="N32">
        <v>35.03</v>
      </c>
      <c r="O32">
        <v>0</v>
      </c>
      <c r="P32">
        <v>41.2</v>
      </c>
      <c r="Q32">
        <v>5.8930677083333336</v>
      </c>
      <c r="R32">
        <v>12.506930814524043</v>
      </c>
      <c r="S32">
        <v>7.79</v>
      </c>
      <c r="T32">
        <v>0</v>
      </c>
      <c r="U32">
        <v>19.909999999999997</v>
      </c>
      <c r="V32">
        <v>6.13</v>
      </c>
      <c r="W32">
        <v>13.430000000000001</v>
      </c>
      <c r="X32">
        <v>43.74</v>
      </c>
      <c r="Y32">
        <v>0</v>
      </c>
      <c r="Z32">
        <v>0</v>
      </c>
      <c r="AA32">
        <v>8.2853459915611811</v>
      </c>
      <c r="AB32">
        <v>11.653278319579892</v>
      </c>
      <c r="AC32">
        <v>8.5724501335008636</v>
      </c>
      <c r="AD32">
        <v>4.6758304314912946</v>
      </c>
      <c r="AE32">
        <v>14.579754731264195</v>
      </c>
      <c r="AF32">
        <v>11.5170892494929</v>
      </c>
      <c r="AG32">
        <v>5.9826000000000015</v>
      </c>
      <c r="AH32">
        <v>33.514878141499473</v>
      </c>
      <c r="AI32">
        <v>4.8786645718774544</v>
      </c>
      <c r="AJ32">
        <v>0</v>
      </c>
      <c r="AK32">
        <v>7.5957982663514585</v>
      </c>
      <c r="AL32">
        <v>0</v>
      </c>
      <c r="AM32">
        <v>4.9521830457614406</v>
      </c>
      <c r="AN32">
        <v>0.67982226868792484</v>
      </c>
      <c r="AO32">
        <v>0</v>
      </c>
      <c r="AP32">
        <v>0</v>
      </c>
      <c r="AQ32">
        <v>14.718414285714282</v>
      </c>
      <c r="AR32">
        <v>9.7683043478260867</v>
      </c>
      <c r="AS32">
        <v>7.1391086827237595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740.34365795770714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8.9901369675178255</v>
      </c>
      <c r="L33">
        <v>370.07</v>
      </c>
      <c r="M33">
        <v>27.14</v>
      </c>
      <c r="N33">
        <v>35.03</v>
      </c>
      <c r="O33">
        <v>0</v>
      </c>
      <c r="P33">
        <v>41.2</v>
      </c>
      <c r="Q33">
        <v>5.8930677083333336</v>
      </c>
      <c r="R33">
        <v>12.506930814524043</v>
      </c>
      <c r="S33">
        <v>7.79</v>
      </c>
      <c r="T33">
        <v>0</v>
      </c>
      <c r="U33">
        <v>18.25</v>
      </c>
      <c r="V33">
        <v>6.13</v>
      </c>
      <c r="W33">
        <v>13.430000000000001</v>
      </c>
      <c r="X33">
        <v>43.74</v>
      </c>
      <c r="Y33">
        <v>0</v>
      </c>
      <c r="Z33">
        <v>0</v>
      </c>
      <c r="AA33">
        <v>8.2853459915611811</v>
      </c>
      <c r="AB33">
        <v>11.653278319579892</v>
      </c>
      <c r="AC33">
        <v>8.5724501335008636</v>
      </c>
      <c r="AD33">
        <v>4.6758304314912946</v>
      </c>
      <c r="AE33">
        <v>14.579754731264195</v>
      </c>
      <c r="AF33">
        <v>11.5170892494929</v>
      </c>
      <c r="AG33">
        <v>5.9826000000000015</v>
      </c>
      <c r="AH33">
        <v>33.514878141499473</v>
      </c>
      <c r="AI33">
        <v>4.8786645718774544</v>
      </c>
      <c r="AJ33">
        <v>0</v>
      </c>
      <c r="AK33">
        <v>7.5957982663514585</v>
      </c>
      <c r="AL33">
        <v>0</v>
      </c>
      <c r="AM33">
        <v>4.9521830457614406</v>
      </c>
      <c r="AN33">
        <v>0.67982226868792484</v>
      </c>
      <c r="AO33">
        <v>0</v>
      </c>
      <c r="AP33">
        <v>0</v>
      </c>
      <c r="AQ33">
        <v>14.718414285714282</v>
      </c>
      <c r="AR33">
        <v>9.7683043478260867</v>
      </c>
      <c r="AS33">
        <v>7.9337065120428205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739.47825578702623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8.9901369675178255</v>
      </c>
      <c r="L34">
        <v>370.07</v>
      </c>
      <c r="M34">
        <v>27.14</v>
      </c>
      <c r="N34">
        <v>35.03</v>
      </c>
      <c r="O34">
        <v>0</v>
      </c>
      <c r="P34">
        <v>41.2</v>
      </c>
      <c r="Q34">
        <v>5.8930677083333336</v>
      </c>
      <c r="R34">
        <v>12.506930814524043</v>
      </c>
      <c r="S34">
        <v>7.79</v>
      </c>
      <c r="T34">
        <v>0</v>
      </c>
      <c r="U34">
        <v>16.58938641911384</v>
      </c>
      <c r="V34">
        <v>6.13</v>
      </c>
      <c r="W34">
        <v>13.430000000000001</v>
      </c>
      <c r="X34">
        <v>43.74</v>
      </c>
      <c r="Y34">
        <v>0</v>
      </c>
      <c r="Z34">
        <v>0</v>
      </c>
      <c r="AA34">
        <v>8.2853459915611811</v>
      </c>
      <c r="AB34">
        <v>11.653278319579892</v>
      </c>
      <c r="AC34">
        <v>8.5724501335008636</v>
      </c>
      <c r="AD34">
        <v>4.6758304314912946</v>
      </c>
      <c r="AE34">
        <v>14.579754731264195</v>
      </c>
      <c r="AF34">
        <v>11.5170892494929</v>
      </c>
      <c r="AG34">
        <v>5.9826000000000015</v>
      </c>
      <c r="AH34">
        <v>33.514878141499473</v>
      </c>
      <c r="AI34">
        <v>1.1260816967792615</v>
      </c>
      <c r="AJ34">
        <v>0</v>
      </c>
      <c r="AK34">
        <v>7.5957982663514585</v>
      </c>
      <c r="AL34">
        <v>0</v>
      </c>
      <c r="AM34">
        <v>4.9521830457614406</v>
      </c>
      <c r="AN34">
        <v>0.67982226868792484</v>
      </c>
      <c r="AO34">
        <v>0</v>
      </c>
      <c r="AP34">
        <v>0</v>
      </c>
      <c r="AQ34">
        <v>14.718414285714282</v>
      </c>
      <c r="AR34">
        <v>9.7683043478260867</v>
      </c>
      <c r="AS34">
        <v>7.9337065120428205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734.06505933104177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8.9901369675178255</v>
      </c>
      <c r="L35">
        <v>370.07</v>
      </c>
      <c r="M35">
        <v>27.14</v>
      </c>
      <c r="N35">
        <v>35.03</v>
      </c>
      <c r="O35">
        <v>0</v>
      </c>
      <c r="P35">
        <v>41.2</v>
      </c>
      <c r="Q35">
        <v>5.8930677083333336</v>
      </c>
      <c r="R35">
        <v>12.506930814524043</v>
      </c>
      <c r="S35">
        <v>7.79</v>
      </c>
      <c r="T35">
        <v>0</v>
      </c>
      <c r="U35">
        <v>14.929999999999998</v>
      </c>
      <c r="V35">
        <v>6.13</v>
      </c>
      <c r="W35">
        <v>13.52</v>
      </c>
      <c r="X35">
        <v>43.74</v>
      </c>
      <c r="Y35">
        <v>0</v>
      </c>
      <c r="Z35">
        <v>0</v>
      </c>
      <c r="AA35">
        <v>8.2853459915611811</v>
      </c>
      <c r="AB35">
        <v>11.653278319579892</v>
      </c>
      <c r="AC35">
        <v>8.5724501335008636</v>
      </c>
      <c r="AD35">
        <v>4.6758304314912946</v>
      </c>
      <c r="AE35">
        <v>14.579754731264195</v>
      </c>
      <c r="AF35">
        <v>11.5170892494929</v>
      </c>
      <c r="AG35">
        <v>5.9826000000000015</v>
      </c>
      <c r="AH35">
        <v>33.514878141499473</v>
      </c>
      <c r="AI35">
        <v>0</v>
      </c>
      <c r="AJ35">
        <v>0</v>
      </c>
      <c r="AK35">
        <v>7.5957982663514585</v>
      </c>
      <c r="AL35">
        <v>0</v>
      </c>
      <c r="AM35">
        <v>4.9521830457614406</v>
      </c>
      <c r="AN35">
        <v>0.67982226868792484</v>
      </c>
      <c r="AO35">
        <v>0</v>
      </c>
      <c r="AP35">
        <v>0</v>
      </c>
      <c r="AQ35">
        <v>14.718414285714282</v>
      </c>
      <c r="AR35">
        <v>9.7683043478260867</v>
      </c>
      <c r="AS35">
        <v>9.5198342253939945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732.95571892849989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8.9901369675178255</v>
      </c>
      <c r="L36">
        <v>370.07</v>
      </c>
      <c r="M36">
        <v>27.14</v>
      </c>
      <c r="N36">
        <v>35.03</v>
      </c>
      <c r="O36">
        <v>0</v>
      </c>
      <c r="P36">
        <v>41.2</v>
      </c>
      <c r="Q36">
        <v>5.8930677083333336</v>
      </c>
      <c r="R36">
        <v>12.506930814524043</v>
      </c>
      <c r="S36">
        <v>7.79</v>
      </c>
      <c r="T36">
        <v>0</v>
      </c>
      <c r="U36">
        <v>13.94</v>
      </c>
      <c r="V36">
        <v>6.13</v>
      </c>
      <c r="W36">
        <v>13.52</v>
      </c>
      <c r="X36">
        <v>43.74</v>
      </c>
      <c r="Y36">
        <v>0</v>
      </c>
      <c r="Z36">
        <v>0</v>
      </c>
      <c r="AA36">
        <v>8.2853459915611811</v>
      </c>
      <c r="AB36">
        <v>3.884426106526631</v>
      </c>
      <c r="AC36">
        <v>2.8564606565101305</v>
      </c>
      <c r="AD36">
        <v>2.3348470855412571</v>
      </c>
      <c r="AE36">
        <v>9.7198364875094629</v>
      </c>
      <c r="AF36">
        <v>5.2339249492900599</v>
      </c>
      <c r="AG36">
        <v>5.9826000000000015</v>
      </c>
      <c r="AH36">
        <v>33.514878141499473</v>
      </c>
      <c r="AI36">
        <v>0</v>
      </c>
      <c r="AJ36">
        <v>0</v>
      </c>
      <c r="AK36">
        <v>7.5957982663514585</v>
      </c>
      <c r="AL36">
        <v>0</v>
      </c>
      <c r="AM36">
        <v>4.8754763690922731</v>
      </c>
      <c r="AN36">
        <v>0.67982226868792484</v>
      </c>
      <c r="AO36">
        <v>0</v>
      </c>
      <c r="AP36">
        <v>0</v>
      </c>
      <c r="AQ36">
        <v>14.344087301587299</v>
      </c>
      <c r="AR36">
        <v>9.7683043478260867</v>
      </c>
      <c r="AS36">
        <v>9.5198342253939945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704.54577768775232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8.9901369675178255</v>
      </c>
      <c r="L37">
        <v>370.07</v>
      </c>
      <c r="M37">
        <v>27.14</v>
      </c>
      <c r="N37">
        <v>35.03</v>
      </c>
      <c r="O37">
        <v>0</v>
      </c>
      <c r="P37">
        <v>41.2</v>
      </c>
      <c r="Q37">
        <v>5.8930677083333336</v>
      </c>
      <c r="R37">
        <v>12.506930814524043</v>
      </c>
      <c r="S37">
        <v>7.79</v>
      </c>
      <c r="T37">
        <v>0</v>
      </c>
      <c r="U37">
        <v>13.94</v>
      </c>
      <c r="V37">
        <v>6.13</v>
      </c>
      <c r="W37">
        <v>13.52</v>
      </c>
      <c r="X37">
        <v>43.74</v>
      </c>
      <c r="Y37">
        <v>0</v>
      </c>
      <c r="Z37">
        <v>0</v>
      </c>
      <c r="AA37">
        <v>8.2853459915611811</v>
      </c>
      <c r="AB37">
        <v>7.768852213053262</v>
      </c>
      <c r="AC37">
        <v>2.8564606565101305</v>
      </c>
      <c r="AD37">
        <v>0</v>
      </c>
      <c r="AE37">
        <v>4.8599182437547315</v>
      </c>
      <c r="AF37">
        <v>2.61696247464503</v>
      </c>
      <c r="AG37">
        <v>5.9826000000000015</v>
      </c>
      <c r="AH37">
        <v>24.60539387539599</v>
      </c>
      <c r="AI37">
        <v>0</v>
      </c>
      <c r="AJ37">
        <v>0</v>
      </c>
      <c r="AK37">
        <v>7.5957982663514585</v>
      </c>
      <c r="AL37">
        <v>0</v>
      </c>
      <c r="AM37">
        <v>4.8754763690922731</v>
      </c>
      <c r="AN37">
        <v>0.67982226868792484</v>
      </c>
      <c r="AO37">
        <v>0</v>
      </c>
      <c r="AP37">
        <v>0</v>
      </c>
      <c r="AQ37">
        <v>14.344087301587299</v>
      </c>
      <c r="AR37">
        <v>9.7683043478260867</v>
      </c>
      <c r="AS37">
        <v>9.5198342253939945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689.70899172423435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8.9901369675178255</v>
      </c>
      <c r="L38">
        <v>370.07</v>
      </c>
      <c r="M38">
        <v>27.14</v>
      </c>
      <c r="N38">
        <v>35.03</v>
      </c>
      <c r="O38">
        <v>0</v>
      </c>
      <c r="P38">
        <v>41.2</v>
      </c>
      <c r="Q38">
        <v>5.8930677083333336</v>
      </c>
      <c r="R38">
        <v>12.506930814524043</v>
      </c>
      <c r="S38">
        <v>7.79</v>
      </c>
      <c r="T38">
        <v>0</v>
      </c>
      <c r="U38">
        <v>13.94</v>
      </c>
      <c r="V38">
        <v>6.13</v>
      </c>
      <c r="W38">
        <v>13.52</v>
      </c>
      <c r="X38">
        <v>43.74</v>
      </c>
      <c r="Y38">
        <v>0</v>
      </c>
      <c r="Z38">
        <v>0</v>
      </c>
      <c r="AA38">
        <v>8.2853459915611811</v>
      </c>
      <c r="AB38">
        <v>7.768852213053262</v>
      </c>
      <c r="AC38">
        <v>2.8564606565101305</v>
      </c>
      <c r="AD38">
        <v>0</v>
      </c>
      <c r="AE38">
        <v>4.8599182437547315</v>
      </c>
      <c r="AF38">
        <v>2.61696247464503</v>
      </c>
      <c r="AG38">
        <v>5.9826000000000015</v>
      </c>
      <c r="AH38">
        <v>17.119463569165788</v>
      </c>
      <c r="AI38">
        <v>0</v>
      </c>
      <c r="AJ38">
        <v>0</v>
      </c>
      <c r="AK38">
        <v>7.5957982663514585</v>
      </c>
      <c r="AL38">
        <v>0</v>
      </c>
      <c r="AM38">
        <v>4.8754763690922731</v>
      </c>
      <c r="AN38">
        <v>0.67982226868792484</v>
      </c>
      <c r="AO38">
        <v>0</v>
      </c>
      <c r="AP38">
        <v>0</v>
      </c>
      <c r="AQ38">
        <v>10.705138095238095</v>
      </c>
      <c r="AR38">
        <v>9.7683043478260867</v>
      </c>
      <c r="AS38">
        <v>9.5198342253939945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678.584112211655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8.9901369675178255</v>
      </c>
      <c r="L39">
        <v>370.06113477385969</v>
      </c>
      <c r="M39">
        <v>27.14</v>
      </c>
      <c r="N39">
        <v>35.03</v>
      </c>
      <c r="O39">
        <v>0</v>
      </c>
      <c r="P39">
        <v>41.2</v>
      </c>
      <c r="Q39">
        <v>5.8930677083333336</v>
      </c>
      <c r="R39">
        <v>12.506930814524043</v>
      </c>
      <c r="S39">
        <v>7.79</v>
      </c>
      <c r="T39">
        <v>0</v>
      </c>
      <c r="U39">
        <v>13.94</v>
      </c>
      <c r="V39">
        <v>6.13</v>
      </c>
      <c r="W39">
        <v>13.430000000000001</v>
      </c>
      <c r="X39">
        <v>43.74</v>
      </c>
      <c r="Y39">
        <v>0</v>
      </c>
      <c r="Z39">
        <v>0</v>
      </c>
      <c r="AA39">
        <v>8.2853459915611811</v>
      </c>
      <c r="AB39">
        <v>7.768852213053262</v>
      </c>
      <c r="AC39">
        <v>2.8564606565101305</v>
      </c>
      <c r="AD39">
        <v>0</v>
      </c>
      <c r="AE39">
        <v>4.8599182437547315</v>
      </c>
      <c r="AF39">
        <v>2.61696247464503</v>
      </c>
      <c r="AG39">
        <v>5.9826000000000015</v>
      </c>
      <c r="AH39">
        <v>12.290424920802536</v>
      </c>
      <c r="AI39">
        <v>0</v>
      </c>
      <c r="AJ39">
        <v>0</v>
      </c>
      <c r="AK39">
        <v>7.5957982663514585</v>
      </c>
      <c r="AL39">
        <v>0</v>
      </c>
      <c r="AM39">
        <v>4.8754763690922731</v>
      </c>
      <c r="AN39">
        <v>0.67982226868792484</v>
      </c>
      <c r="AO39">
        <v>0</v>
      </c>
      <c r="AP39">
        <v>0</v>
      </c>
      <c r="AQ39">
        <v>10.705138095238095</v>
      </c>
      <c r="AR39">
        <v>9.7683043478260867</v>
      </c>
      <c r="AS39">
        <v>9.5198342253939945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673.6562083371515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8.9901369675178255</v>
      </c>
      <c r="L40">
        <v>370.06113477385969</v>
      </c>
      <c r="M40">
        <v>27.14</v>
      </c>
      <c r="N40">
        <v>35.03</v>
      </c>
      <c r="O40">
        <v>0</v>
      </c>
      <c r="P40">
        <v>41.2</v>
      </c>
      <c r="Q40">
        <v>5.8930677083333336</v>
      </c>
      <c r="R40">
        <v>12.506930814524043</v>
      </c>
      <c r="S40">
        <v>7.79</v>
      </c>
      <c r="T40">
        <v>0</v>
      </c>
      <c r="U40">
        <v>13.94</v>
      </c>
      <c r="V40">
        <v>6.13</v>
      </c>
      <c r="W40">
        <v>13.430000000000001</v>
      </c>
      <c r="X40">
        <v>43.74</v>
      </c>
      <c r="Y40">
        <v>0</v>
      </c>
      <c r="Z40">
        <v>0</v>
      </c>
      <c r="AA40">
        <v>12.429552742616034</v>
      </c>
      <c r="AB40">
        <v>7.768852213053262</v>
      </c>
      <c r="AC40">
        <v>2.8564606565101305</v>
      </c>
      <c r="AD40">
        <v>0</v>
      </c>
      <c r="AE40">
        <v>4.8599182437547315</v>
      </c>
      <c r="AF40">
        <v>2.61696247464503</v>
      </c>
      <c r="AG40">
        <v>5.9826000000000015</v>
      </c>
      <c r="AH40">
        <v>5.9764722280887019</v>
      </c>
      <c r="AI40">
        <v>0</v>
      </c>
      <c r="AJ40">
        <v>0</v>
      </c>
      <c r="AK40">
        <v>7.5957982663514585</v>
      </c>
      <c r="AL40">
        <v>0</v>
      </c>
      <c r="AM40">
        <v>4.8754763690922731</v>
      </c>
      <c r="AN40">
        <v>0.67982226868792484</v>
      </c>
      <c r="AO40">
        <v>0</v>
      </c>
      <c r="AP40">
        <v>0</v>
      </c>
      <c r="AQ40">
        <v>14.344087301587299</v>
      </c>
      <c r="AR40">
        <v>9.7683043478260867</v>
      </c>
      <c r="AS40">
        <v>9.5198342253939945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675.12541160184162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8.9901369675178255</v>
      </c>
      <c r="L41">
        <v>370.06113477385969</v>
      </c>
      <c r="M41">
        <v>27.14</v>
      </c>
      <c r="N41">
        <v>35.03</v>
      </c>
      <c r="O41">
        <v>0</v>
      </c>
      <c r="P41">
        <v>41.2</v>
      </c>
      <c r="Q41">
        <v>5.8930677083333336</v>
      </c>
      <c r="R41">
        <v>12.506930814524043</v>
      </c>
      <c r="S41">
        <v>7.79</v>
      </c>
      <c r="T41">
        <v>0</v>
      </c>
      <c r="U41">
        <v>13.94</v>
      </c>
      <c r="V41">
        <v>6.13</v>
      </c>
      <c r="W41">
        <v>13.43</v>
      </c>
      <c r="X41">
        <v>43.74</v>
      </c>
      <c r="Y41">
        <v>0</v>
      </c>
      <c r="Z41">
        <v>0</v>
      </c>
      <c r="AA41">
        <v>12.429552742616034</v>
      </c>
      <c r="AB41">
        <v>7.768852213053262</v>
      </c>
      <c r="AC41">
        <v>2.8564606565101305</v>
      </c>
      <c r="AD41">
        <v>0</v>
      </c>
      <c r="AE41">
        <v>4.8599182437547315</v>
      </c>
      <c r="AF41">
        <v>2.61696247464503</v>
      </c>
      <c r="AG41">
        <v>5.9826000000000015</v>
      </c>
      <c r="AH41">
        <v>0</v>
      </c>
      <c r="AI41">
        <v>0</v>
      </c>
      <c r="AJ41">
        <v>0</v>
      </c>
      <c r="AK41">
        <v>7.5957982663514585</v>
      </c>
      <c r="AL41">
        <v>0</v>
      </c>
      <c r="AM41">
        <v>4.8754763690922731</v>
      </c>
      <c r="AN41">
        <v>0.67982226868792484</v>
      </c>
      <c r="AO41">
        <v>0</v>
      </c>
      <c r="AP41">
        <v>0</v>
      </c>
      <c r="AQ41">
        <v>14.344087301587299</v>
      </c>
      <c r="AR41">
        <v>11.069108695652174</v>
      </c>
      <c r="AS41">
        <v>9.5198342253939945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670.44974372157901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8.41</v>
      </c>
      <c r="L42">
        <v>370.06113477385969</v>
      </c>
      <c r="M42">
        <v>27.14</v>
      </c>
      <c r="N42">
        <v>35.03</v>
      </c>
      <c r="O42">
        <v>0</v>
      </c>
      <c r="P42">
        <v>41.2</v>
      </c>
      <c r="Q42">
        <v>5.8930677083333336</v>
      </c>
      <c r="R42">
        <v>12.506930814524043</v>
      </c>
      <c r="S42">
        <v>7.79</v>
      </c>
      <c r="T42">
        <v>0</v>
      </c>
      <c r="U42">
        <v>13.94</v>
      </c>
      <c r="V42">
        <v>6.13</v>
      </c>
      <c r="W42">
        <v>13.43</v>
      </c>
      <c r="X42">
        <v>43.74</v>
      </c>
      <c r="Y42">
        <v>0</v>
      </c>
      <c r="Z42">
        <v>0</v>
      </c>
      <c r="AA42">
        <v>12.429552742616034</v>
      </c>
      <c r="AB42">
        <v>7.768852213053262</v>
      </c>
      <c r="AC42">
        <v>2.8564606565101305</v>
      </c>
      <c r="AD42">
        <v>0</v>
      </c>
      <c r="AE42">
        <v>4.8599182437547315</v>
      </c>
      <c r="AF42">
        <v>2.61696247464503</v>
      </c>
      <c r="AG42">
        <v>5.9826000000000015</v>
      </c>
      <c r="AH42">
        <v>0</v>
      </c>
      <c r="AI42">
        <v>0</v>
      </c>
      <c r="AJ42">
        <v>0</v>
      </c>
      <c r="AK42">
        <v>7.5957982663514585</v>
      </c>
      <c r="AL42">
        <v>0</v>
      </c>
      <c r="AM42">
        <v>4.8754763690922731</v>
      </c>
      <c r="AN42">
        <v>0.67982226868792484</v>
      </c>
      <c r="AO42">
        <v>0</v>
      </c>
      <c r="AP42">
        <v>0</v>
      </c>
      <c r="AQ42">
        <v>14.344087301587299</v>
      </c>
      <c r="AR42">
        <v>11.069108695652174</v>
      </c>
      <c r="AS42">
        <v>9.5198342253939945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669.86960675406124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4.8099999999999996</v>
      </c>
      <c r="L43">
        <v>322.99127899127899</v>
      </c>
      <c r="M43">
        <v>27.14</v>
      </c>
      <c r="N43">
        <v>35.03</v>
      </c>
      <c r="O43">
        <v>0</v>
      </c>
      <c r="P43">
        <v>41.2</v>
      </c>
      <c r="Q43">
        <v>5.8930677083333336</v>
      </c>
      <c r="R43">
        <v>12.506930814524043</v>
      </c>
      <c r="S43">
        <v>7.79</v>
      </c>
      <c r="T43">
        <v>0</v>
      </c>
      <c r="U43">
        <v>13.94</v>
      </c>
      <c r="V43">
        <v>6.13</v>
      </c>
      <c r="W43">
        <v>13.43</v>
      </c>
      <c r="X43">
        <v>43.74</v>
      </c>
      <c r="Y43">
        <v>0</v>
      </c>
      <c r="Z43">
        <v>0</v>
      </c>
      <c r="AA43">
        <v>12.429552742616034</v>
      </c>
      <c r="AB43">
        <v>3.884426106526631</v>
      </c>
      <c r="AC43">
        <v>2.8564606565101305</v>
      </c>
      <c r="AD43">
        <v>0</v>
      </c>
      <c r="AE43">
        <v>4.8599182437547315</v>
      </c>
      <c r="AF43">
        <v>2.61696247464503</v>
      </c>
      <c r="AG43">
        <v>5.9826000000000015</v>
      </c>
      <c r="AH43">
        <v>0</v>
      </c>
      <c r="AI43">
        <v>0</v>
      </c>
      <c r="AJ43">
        <v>0</v>
      </c>
      <c r="AK43">
        <v>7.5957982663514585</v>
      </c>
      <c r="AL43">
        <v>0</v>
      </c>
      <c r="AM43">
        <v>4.8754763690922731</v>
      </c>
      <c r="AN43">
        <v>0.67982226868792484</v>
      </c>
      <c r="AO43">
        <v>0</v>
      </c>
      <c r="AP43">
        <v>0</v>
      </c>
      <c r="AQ43">
        <v>14.344087301587299</v>
      </c>
      <c r="AR43">
        <v>11.069108695652174</v>
      </c>
      <c r="AS43">
        <v>9.5198342253939945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615.31532486495382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4.8099262857843437</v>
      </c>
      <c r="L44">
        <v>263.39152427840526</v>
      </c>
      <c r="M44">
        <v>27.14</v>
      </c>
      <c r="N44">
        <v>35.03</v>
      </c>
      <c r="O44">
        <v>0</v>
      </c>
      <c r="P44">
        <v>41.2</v>
      </c>
      <c r="Q44">
        <v>5.8930677083333336</v>
      </c>
      <c r="R44">
        <v>12.506930814524043</v>
      </c>
      <c r="S44">
        <v>7.79</v>
      </c>
      <c r="T44">
        <v>0</v>
      </c>
      <c r="U44">
        <v>13.94</v>
      </c>
      <c r="V44">
        <v>6.13</v>
      </c>
      <c r="W44">
        <v>13.43</v>
      </c>
      <c r="X44">
        <v>43.74</v>
      </c>
      <c r="Y44">
        <v>0</v>
      </c>
      <c r="Z44">
        <v>0</v>
      </c>
      <c r="AA44">
        <v>12.429552742616034</v>
      </c>
      <c r="AB44">
        <v>3.884426106526631</v>
      </c>
      <c r="AC44">
        <v>2.8564606565101305</v>
      </c>
      <c r="AD44">
        <v>0</v>
      </c>
      <c r="AE44">
        <v>4.8599182437547315</v>
      </c>
      <c r="AF44">
        <v>2.61696247464503</v>
      </c>
      <c r="AG44">
        <v>5.9826000000000015</v>
      </c>
      <c r="AH44">
        <v>0</v>
      </c>
      <c r="AI44">
        <v>0</v>
      </c>
      <c r="AJ44">
        <v>0</v>
      </c>
      <c r="AK44">
        <v>7.5957982663514585</v>
      </c>
      <c r="AL44">
        <v>0</v>
      </c>
      <c r="AM44">
        <v>4.8754763690922731</v>
      </c>
      <c r="AN44">
        <v>0.67982226868792484</v>
      </c>
      <c r="AO44">
        <v>0</v>
      </c>
      <c r="AP44">
        <v>0</v>
      </c>
      <c r="AQ44">
        <v>10.705138095238095</v>
      </c>
      <c r="AR44">
        <v>11.069108695652174</v>
      </c>
      <c r="AS44">
        <v>9.5198342253939945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552.07654723151541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4.8099262857843437</v>
      </c>
      <c r="L45">
        <v>263.39152427840526</v>
      </c>
      <c r="M45">
        <v>27.14</v>
      </c>
      <c r="N45">
        <v>35.03</v>
      </c>
      <c r="O45">
        <v>0</v>
      </c>
      <c r="P45">
        <v>41.2</v>
      </c>
      <c r="Q45">
        <v>5.8930677083333336</v>
      </c>
      <c r="R45">
        <v>12.506930814524043</v>
      </c>
      <c r="S45">
        <v>7.79</v>
      </c>
      <c r="T45">
        <v>0</v>
      </c>
      <c r="U45">
        <v>13.94</v>
      </c>
      <c r="V45">
        <v>6.13</v>
      </c>
      <c r="W45">
        <v>13.43</v>
      </c>
      <c r="X45">
        <v>43.74</v>
      </c>
      <c r="Y45">
        <v>0</v>
      </c>
      <c r="Z45">
        <v>0</v>
      </c>
      <c r="AA45">
        <v>12.57986075949367</v>
      </c>
      <c r="AB45">
        <v>3.884426106526631</v>
      </c>
      <c r="AC45">
        <v>0</v>
      </c>
      <c r="AD45">
        <v>0</v>
      </c>
      <c r="AE45">
        <v>4.8599182437547315</v>
      </c>
      <c r="AF45">
        <v>2.61696247464503</v>
      </c>
      <c r="AG45">
        <v>5.9826000000000015</v>
      </c>
      <c r="AH45">
        <v>0</v>
      </c>
      <c r="AI45">
        <v>0</v>
      </c>
      <c r="AJ45">
        <v>0</v>
      </c>
      <c r="AK45">
        <v>7.5957982663514585</v>
      </c>
      <c r="AL45">
        <v>0</v>
      </c>
      <c r="AM45">
        <v>4.8754763690922731</v>
      </c>
      <c r="AN45">
        <v>0.67982226868792484</v>
      </c>
      <c r="AO45">
        <v>0</v>
      </c>
      <c r="AP45">
        <v>0</v>
      </c>
      <c r="AQ45">
        <v>7.1336904761904751</v>
      </c>
      <c r="AR45">
        <v>11.069108695652174</v>
      </c>
      <c r="AS45">
        <v>7.1391086827237595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543.41822143016509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4.8099262857843437</v>
      </c>
      <c r="L46">
        <v>203.79188597364333</v>
      </c>
      <c r="M46">
        <v>27.14</v>
      </c>
      <c r="N46">
        <v>35.03</v>
      </c>
      <c r="O46">
        <v>0</v>
      </c>
      <c r="P46">
        <v>41.2</v>
      </c>
      <c r="Q46">
        <v>5.8930677083333336</v>
      </c>
      <c r="R46">
        <v>12.506930814524043</v>
      </c>
      <c r="S46">
        <v>7.79</v>
      </c>
      <c r="T46">
        <v>0</v>
      </c>
      <c r="U46">
        <v>13.94</v>
      </c>
      <c r="V46">
        <v>6.13</v>
      </c>
      <c r="W46">
        <v>13.43</v>
      </c>
      <c r="X46">
        <v>43.74</v>
      </c>
      <c r="Y46">
        <v>0</v>
      </c>
      <c r="Z46">
        <v>0</v>
      </c>
      <c r="AA46">
        <v>12.57986075949367</v>
      </c>
      <c r="AB46">
        <v>3.884426106526631</v>
      </c>
      <c r="AC46">
        <v>0</v>
      </c>
      <c r="AD46">
        <v>0</v>
      </c>
      <c r="AE46">
        <v>4.8599182437547315</v>
      </c>
      <c r="AF46">
        <v>2.61696247464503</v>
      </c>
      <c r="AG46">
        <v>5.9826000000000015</v>
      </c>
      <c r="AH46">
        <v>0</v>
      </c>
      <c r="AI46">
        <v>0</v>
      </c>
      <c r="AJ46">
        <v>0</v>
      </c>
      <c r="AK46">
        <v>7.5957982663514585</v>
      </c>
      <c r="AL46">
        <v>0</v>
      </c>
      <c r="AM46">
        <v>4.8754763690922731</v>
      </c>
      <c r="AN46">
        <v>0.67982226868792484</v>
      </c>
      <c r="AO46">
        <v>0</v>
      </c>
      <c r="AP46">
        <v>0</v>
      </c>
      <c r="AQ46">
        <v>3.5867888888888881</v>
      </c>
      <c r="AR46">
        <v>11.069108695652174</v>
      </c>
      <c r="AS46">
        <v>7.1391086827237595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480.27168153810152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4.8099217160620409</v>
      </c>
      <c r="L47">
        <v>203.79188597364333</v>
      </c>
      <c r="M47">
        <v>27.14</v>
      </c>
      <c r="N47">
        <v>35.03</v>
      </c>
      <c r="O47">
        <v>0</v>
      </c>
      <c r="P47">
        <v>41.2</v>
      </c>
      <c r="Q47">
        <v>5.3069288606130716</v>
      </c>
      <c r="R47">
        <v>11.09</v>
      </c>
      <c r="S47">
        <v>7.0069335083114614</v>
      </c>
      <c r="T47">
        <v>0</v>
      </c>
      <c r="U47">
        <v>13.94</v>
      </c>
      <c r="V47">
        <v>6.13</v>
      </c>
      <c r="W47">
        <v>13.43</v>
      </c>
      <c r="X47">
        <v>43.74</v>
      </c>
      <c r="Y47">
        <v>0</v>
      </c>
      <c r="Z47">
        <v>0</v>
      </c>
      <c r="AA47">
        <v>12.57986075949367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5.9826000000000015</v>
      </c>
      <c r="AH47">
        <v>0</v>
      </c>
      <c r="AI47">
        <v>0</v>
      </c>
      <c r="AJ47">
        <v>0</v>
      </c>
      <c r="AK47">
        <v>7.5957982663514585</v>
      </c>
      <c r="AL47">
        <v>0</v>
      </c>
      <c r="AM47">
        <v>4.8754763690922731</v>
      </c>
      <c r="AN47">
        <v>0.67982226868792484</v>
      </c>
      <c r="AO47">
        <v>0</v>
      </c>
      <c r="AP47">
        <v>0</v>
      </c>
      <c r="AQ47">
        <v>0</v>
      </c>
      <c r="AR47">
        <v>11.069108695652174</v>
      </c>
      <c r="AS47">
        <v>6.350646743978591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464.36594563653102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4.8099178620218588</v>
      </c>
      <c r="L48">
        <v>203.79188597364333</v>
      </c>
      <c r="M48">
        <v>27.14</v>
      </c>
      <c r="N48">
        <v>35.03</v>
      </c>
      <c r="O48">
        <v>0</v>
      </c>
      <c r="P48">
        <v>41.2</v>
      </c>
      <c r="Q48">
        <v>5.8930677083333336</v>
      </c>
      <c r="R48">
        <v>12.506930814524043</v>
      </c>
      <c r="S48">
        <v>7.79</v>
      </c>
      <c r="T48">
        <v>0</v>
      </c>
      <c r="U48">
        <v>13.94</v>
      </c>
      <c r="V48">
        <v>6.13</v>
      </c>
      <c r="W48">
        <v>13.43</v>
      </c>
      <c r="X48">
        <v>43.74</v>
      </c>
      <c r="Y48">
        <v>0</v>
      </c>
      <c r="Z48">
        <v>0</v>
      </c>
      <c r="AA48">
        <v>12.57986075949367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5.9826000000000015</v>
      </c>
      <c r="AH48">
        <v>0</v>
      </c>
      <c r="AI48">
        <v>0</v>
      </c>
      <c r="AJ48">
        <v>0</v>
      </c>
      <c r="AK48">
        <v>7.5957982663514585</v>
      </c>
      <c r="AL48">
        <v>0</v>
      </c>
      <c r="AM48">
        <v>4.8754763690922731</v>
      </c>
      <c r="AN48">
        <v>0.67982226868792484</v>
      </c>
      <c r="AO48">
        <v>0</v>
      </c>
      <c r="AP48">
        <v>0</v>
      </c>
      <c r="AQ48">
        <v>0</v>
      </c>
      <c r="AR48">
        <v>11.069108695652174</v>
      </c>
      <c r="AS48">
        <v>6.350646743978591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467.15207793642367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4.8100000000000005</v>
      </c>
      <c r="L49">
        <v>203.79188597364333</v>
      </c>
      <c r="M49">
        <v>27.14</v>
      </c>
      <c r="N49">
        <v>35.03</v>
      </c>
      <c r="O49">
        <v>0</v>
      </c>
      <c r="P49">
        <v>41.2</v>
      </c>
      <c r="Q49">
        <v>5.8930677083333336</v>
      </c>
      <c r="R49">
        <v>12.506930814524043</v>
      </c>
      <c r="S49">
        <v>7.79</v>
      </c>
      <c r="T49">
        <v>0</v>
      </c>
      <c r="U49">
        <v>13.94</v>
      </c>
      <c r="V49">
        <v>6.13</v>
      </c>
      <c r="W49">
        <v>13.43</v>
      </c>
      <c r="X49">
        <v>43.74</v>
      </c>
      <c r="Y49">
        <v>0</v>
      </c>
      <c r="Z49">
        <v>0</v>
      </c>
      <c r="AA49">
        <v>12.57986075949367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5.9826000000000015</v>
      </c>
      <c r="AH49">
        <v>0</v>
      </c>
      <c r="AI49">
        <v>0</v>
      </c>
      <c r="AJ49">
        <v>0</v>
      </c>
      <c r="AK49">
        <v>7.5957982663514585</v>
      </c>
      <c r="AL49">
        <v>0</v>
      </c>
      <c r="AM49">
        <v>4.8754763690922731</v>
      </c>
      <c r="AN49">
        <v>0.67982226868792484</v>
      </c>
      <c r="AO49">
        <v>0</v>
      </c>
      <c r="AP49">
        <v>2.0034040000000006</v>
      </c>
      <c r="AQ49">
        <v>0</v>
      </c>
      <c r="AR49">
        <v>11.069108695652174</v>
      </c>
      <c r="AS49">
        <v>6.350646743978591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469.15556407440175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5.83</v>
      </c>
      <c r="L50">
        <v>203.79188597364333</v>
      </c>
      <c r="M50">
        <v>27.14</v>
      </c>
      <c r="N50">
        <v>35.03</v>
      </c>
      <c r="O50">
        <v>0</v>
      </c>
      <c r="P50">
        <v>41.2</v>
      </c>
      <c r="Q50">
        <v>3.2400000000000011</v>
      </c>
      <c r="R50">
        <v>6.8760853485064022</v>
      </c>
      <c r="S50">
        <v>4.28</v>
      </c>
      <c r="T50">
        <v>0</v>
      </c>
      <c r="U50">
        <v>13.94</v>
      </c>
      <c r="V50">
        <v>5.5469303097345124</v>
      </c>
      <c r="W50">
        <v>13.43</v>
      </c>
      <c r="X50">
        <v>43.74</v>
      </c>
      <c r="Y50">
        <v>0</v>
      </c>
      <c r="Z50">
        <v>0</v>
      </c>
      <c r="AA50">
        <v>12.57986075949367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5.9826000000000015</v>
      </c>
      <c r="AH50">
        <v>0</v>
      </c>
      <c r="AI50">
        <v>0</v>
      </c>
      <c r="AJ50">
        <v>0</v>
      </c>
      <c r="AK50">
        <v>7.5957982663514585</v>
      </c>
      <c r="AL50">
        <v>0</v>
      </c>
      <c r="AM50">
        <v>4.8754763690922731</v>
      </c>
      <c r="AN50">
        <v>0.67982226868792484</v>
      </c>
      <c r="AO50">
        <v>0</v>
      </c>
      <c r="AP50">
        <v>2.0034040000000006</v>
      </c>
      <c r="AQ50">
        <v>0</v>
      </c>
      <c r="AR50">
        <v>11.069108695652174</v>
      </c>
      <c r="AS50">
        <v>6.350646743978591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457.79858120978543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4.88</v>
      </c>
      <c r="L51">
        <v>207.48</v>
      </c>
      <c r="M51">
        <v>27.14</v>
      </c>
      <c r="N51">
        <v>35.03</v>
      </c>
      <c r="O51">
        <v>0</v>
      </c>
      <c r="P51">
        <v>41.2</v>
      </c>
      <c r="Q51">
        <v>4.72</v>
      </c>
      <c r="R51">
        <v>10.020000000000001</v>
      </c>
      <c r="S51">
        <v>6.2371480804387565</v>
      </c>
      <c r="T51">
        <v>0</v>
      </c>
      <c r="U51">
        <v>13.94</v>
      </c>
      <c r="V51">
        <v>5.8330668069437142</v>
      </c>
      <c r="W51">
        <v>13.43</v>
      </c>
      <c r="X51">
        <v>43.74</v>
      </c>
      <c r="Y51">
        <v>0</v>
      </c>
      <c r="Z51">
        <v>0</v>
      </c>
      <c r="AA51">
        <v>12.57986075949367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5.9826000000000015</v>
      </c>
      <c r="AH51">
        <v>0</v>
      </c>
      <c r="AI51">
        <v>0</v>
      </c>
      <c r="AJ51">
        <v>0</v>
      </c>
      <c r="AK51">
        <v>7.5957982663514585</v>
      </c>
      <c r="AL51">
        <v>0</v>
      </c>
      <c r="AM51">
        <v>4.8754763690922731</v>
      </c>
      <c r="AN51">
        <v>0.67982226868792484</v>
      </c>
      <c r="AO51">
        <v>0</v>
      </c>
      <c r="AP51">
        <v>1.6996720000000005</v>
      </c>
      <c r="AQ51">
        <v>0</v>
      </c>
      <c r="AR51">
        <v>11.069108695652174</v>
      </c>
      <c r="AS51">
        <v>9.5198342253939945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470.26934994669898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4.809830961166754</v>
      </c>
      <c r="L52">
        <v>207.48</v>
      </c>
      <c r="M52">
        <v>27.14</v>
      </c>
      <c r="N52">
        <v>35.03</v>
      </c>
      <c r="O52">
        <v>0</v>
      </c>
      <c r="P52">
        <v>41.2</v>
      </c>
      <c r="Q52">
        <v>4.72</v>
      </c>
      <c r="R52">
        <v>10.020000000000001</v>
      </c>
      <c r="S52">
        <v>6.2371480804387565</v>
      </c>
      <c r="T52">
        <v>0</v>
      </c>
      <c r="U52">
        <v>13.94</v>
      </c>
      <c r="V52">
        <v>6.13</v>
      </c>
      <c r="W52">
        <v>13.43</v>
      </c>
      <c r="X52">
        <v>43.74</v>
      </c>
      <c r="Y52">
        <v>0</v>
      </c>
      <c r="Z52">
        <v>0</v>
      </c>
      <c r="AA52">
        <v>12.57986075949367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5.9826000000000015</v>
      </c>
      <c r="AH52">
        <v>0</v>
      </c>
      <c r="AI52">
        <v>0</v>
      </c>
      <c r="AJ52">
        <v>0</v>
      </c>
      <c r="AK52">
        <v>7.5957982663514585</v>
      </c>
      <c r="AL52">
        <v>0</v>
      </c>
      <c r="AM52">
        <v>4.8754763690922731</v>
      </c>
      <c r="AN52">
        <v>0.67982226868792484</v>
      </c>
      <c r="AO52">
        <v>0</v>
      </c>
      <c r="AP52">
        <v>1.6996720000000005</v>
      </c>
      <c r="AQ52">
        <v>0</v>
      </c>
      <c r="AR52">
        <v>11.069108695652174</v>
      </c>
      <c r="AS52">
        <v>9.5198342253939945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470.49611410092206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4.8099999999999996</v>
      </c>
      <c r="L53">
        <v>207.48</v>
      </c>
      <c r="M53">
        <v>27.14</v>
      </c>
      <c r="N53">
        <v>35.03</v>
      </c>
      <c r="O53">
        <v>0</v>
      </c>
      <c r="P53">
        <v>41.2</v>
      </c>
      <c r="Q53">
        <v>4.72</v>
      </c>
      <c r="R53">
        <v>10.020000000000001</v>
      </c>
      <c r="S53">
        <v>6.2371480804387565</v>
      </c>
      <c r="T53">
        <v>0</v>
      </c>
      <c r="U53">
        <v>13.94</v>
      </c>
      <c r="V53">
        <v>6.13</v>
      </c>
      <c r="W53">
        <v>13.43</v>
      </c>
      <c r="X53">
        <v>43.74</v>
      </c>
      <c r="Y53">
        <v>0</v>
      </c>
      <c r="Z53">
        <v>0</v>
      </c>
      <c r="AA53">
        <v>12.57986075949367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5.9826000000000015</v>
      </c>
      <c r="AH53">
        <v>0</v>
      </c>
      <c r="AI53">
        <v>0</v>
      </c>
      <c r="AJ53">
        <v>0</v>
      </c>
      <c r="AK53">
        <v>7.5957982663514585</v>
      </c>
      <c r="AL53">
        <v>0</v>
      </c>
      <c r="AM53">
        <v>4.8754763690922731</v>
      </c>
      <c r="AN53">
        <v>0.67982226868792484</v>
      </c>
      <c r="AO53">
        <v>0</v>
      </c>
      <c r="AP53">
        <v>1.6996720000000005</v>
      </c>
      <c r="AQ53">
        <v>0</v>
      </c>
      <c r="AR53">
        <v>9.7683043478260867</v>
      </c>
      <c r="AS53">
        <v>7.1391086827237595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466.81475324925901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4.8099999999999996</v>
      </c>
      <c r="L54">
        <v>207.48</v>
      </c>
      <c r="M54">
        <v>27.14</v>
      </c>
      <c r="N54">
        <v>35.03</v>
      </c>
      <c r="O54">
        <v>0</v>
      </c>
      <c r="P54">
        <v>41.2</v>
      </c>
      <c r="Q54">
        <v>4.72</v>
      </c>
      <c r="R54">
        <v>10.020000000000001</v>
      </c>
      <c r="S54">
        <v>6.2371480804387565</v>
      </c>
      <c r="T54">
        <v>0</v>
      </c>
      <c r="U54">
        <v>13.94</v>
      </c>
      <c r="V54">
        <v>6.13</v>
      </c>
      <c r="W54">
        <v>13.43</v>
      </c>
      <c r="X54">
        <v>43.74</v>
      </c>
      <c r="Y54">
        <v>0</v>
      </c>
      <c r="Z54">
        <v>0</v>
      </c>
      <c r="AA54">
        <v>12.57986075949367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5.9826000000000015</v>
      </c>
      <c r="AH54">
        <v>0</v>
      </c>
      <c r="AI54">
        <v>0</v>
      </c>
      <c r="AJ54">
        <v>0</v>
      </c>
      <c r="AK54">
        <v>7.5957982663514585</v>
      </c>
      <c r="AL54">
        <v>0</v>
      </c>
      <c r="AM54">
        <v>4.8754763690922731</v>
      </c>
      <c r="AN54">
        <v>0.67982226868792484</v>
      </c>
      <c r="AO54">
        <v>0</v>
      </c>
      <c r="AP54">
        <v>1.6996720000000005</v>
      </c>
      <c r="AQ54">
        <v>0</v>
      </c>
      <c r="AR54">
        <v>9.7683043478260867</v>
      </c>
      <c r="AS54">
        <v>7.1391086827237595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466.81475324925901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4.8099999999999996</v>
      </c>
      <c r="L55">
        <v>207.48</v>
      </c>
      <c r="M55">
        <v>27.14</v>
      </c>
      <c r="N55">
        <v>35.03</v>
      </c>
      <c r="O55">
        <v>0</v>
      </c>
      <c r="P55">
        <v>41.2</v>
      </c>
      <c r="Q55">
        <v>3.88</v>
      </c>
      <c r="R55">
        <v>8.4869316949765086</v>
      </c>
      <c r="S55">
        <v>5.32</v>
      </c>
      <c r="T55">
        <v>0</v>
      </c>
      <c r="U55">
        <v>13.94</v>
      </c>
      <c r="V55">
        <v>3.37</v>
      </c>
      <c r="W55">
        <v>7.38</v>
      </c>
      <c r="X55">
        <v>23.81</v>
      </c>
      <c r="Y55">
        <v>0</v>
      </c>
      <c r="Z55">
        <v>0</v>
      </c>
      <c r="AA55">
        <v>12.57986075949367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5.9826000000000015</v>
      </c>
      <c r="AH55">
        <v>0</v>
      </c>
      <c r="AI55">
        <v>0</v>
      </c>
      <c r="AJ55">
        <v>0</v>
      </c>
      <c r="AK55">
        <v>7.5957982663514585</v>
      </c>
      <c r="AL55">
        <v>0</v>
      </c>
      <c r="AM55">
        <v>4.8754763690922731</v>
      </c>
      <c r="AN55">
        <v>0.67982226868792484</v>
      </c>
      <c r="AO55">
        <v>0</v>
      </c>
      <c r="AP55">
        <v>0</v>
      </c>
      <c r="AQ55">
        <v>0</v>
      </c>
      <c r="AR55">
        <v>9.7683043478260867</v>
      </c>
      <c r="AS55">
        <v>7.1391086827237595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433.08486486379672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4.8099999999999996</v>
      </c>
      <c r="L56">
        <v>207.48</v>
      </c>
      <c r="M56">
        <v>27.14</v>
      </c>
      <c r="N56">
        <v>35.03</v>
      </c>
      <c r="O56">
        <v>0</v>
      </c>
      <c r="P56">
        <v>41.2</v>
      </c>
      <c r="Q56">
        <v>3.88</v>
      </c>
      <c r="R56">
        <v>8.4869316949765086</v>
      </c>
      <c r="S56">
        <v>5.32</v>
      </c>
      <c r="T56">
        <v>0</v>
      </c>
      <c r="U56">
        <v>13.94</v>
      </c>
      <c r="V56">
        <v>3.37</v>
      </c>
      <c r="W56">
        <v>7.38</v>
      </c>
      <c r="X56">
        <v>23.070000000000004</v>
      </c>
      <c r="Y56">
        <v>0</v>
      </c>
      <c r="Z56">
        <v>0</v>
      </c>
      <c r="AA56">
        <v>12.57986075949367</v>
      </c>
      <c r="AB56">
        <v>3.5407801950487614</v>
      </c>
      <c r="AC56">
        <v>0</v>
      </c>
      <c r="AD56">
        <v>0</v>
      </c>
      <c r="AE56">
        <v>0</v>
      </c>
      <c r="AF56">
        <v>2.61696247464503</v>
      </c>
      <c r="AG56">
        <v>5.9826000000000015</v>
      </c>
      <c r="AH56">
        <v>0</v>
      </c>
      <c r="AI56">
        <v>0</v>
      </c>
      <c r="AJ56">
        <v>0</v>
      </c>
      <c r="AK56">
        <v>7.5957982663514585</v>
      </c>
      <c r="AL56">
        <v>0</v>
      </c>
      <c r="AM56">
        <v>4.8754763690922731</v>
      </c>
      <c r="AN56">
        <v>0.67982226868792484</v>
      </c>
      <c r="AO56">
        <v>0</v>
      </c>
      <c r="AP56">
        <v>0</v>
      </c>
      <c r="AQ56">
        <v>0</v>
      </c>
      <c r="AR56">
        <v>9.7683043478260867</v>
      </c>
      <c r="AS56">
        <v>7.1391086827237595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435.88564505884545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4.8099999999999996</v>
      </c>
      <c r="L57">
        <v>207.48</v>
      </c>
      <c r="M57">
        <v>27.14</v>
      </c>
      <c r="N57">
        <v>35.03</v>
      </c>
      <c r="O57">
        <v>0</v>
      </c>
      <c r="P57">
        <v>41.2</v>
      </c>
      <c r="Q57">
        <v>3.88</v>
      </c>
      <c r="R57">
        <v>8.4869316949765086</v>
      </c>
      <c r="S57">
        <v>5.32</v>
      </c>
      <c r="T57">
        <v>0</v>
      </c>
      <c r="U57">
        <v>13.94</v>
      </c>
      <c r="V57">
        <v>3.37</v>
      </c>
      <c r="W57">
        <v>7.38</v>
      </c>
      <c r="X57">
        <v>23.070000000000004</v>
      </c>
      <c r="Y57">
        <v>0</v>
      </c>
      <c r="Z57">
        <v>0</v>
      </c>
      <c r="AA57">
        <v>12.57986075949367</v>
      </c>
      <c r="AB57">
        <v>3.5407801950487614</v>
      </c>
      <c r="AC57">
        <v>0</v>
      </c>
      <c r="AD57">
        <v>2.696886449659349</v>
      </c>
      <c r="AE57">
        <v>0</v>
      </c>
      <c r="AF57">
        <v>2.61696247464503</v>
      </c>
      <c r="AG57">
        <v>5.9826000000000015</v>
      </c>
      <c r="AH57">
        <v>0</v>
      </c>
      <c r="AI57">
        <v>0</v>
      </c>
      <c r="AJ57">
        <v>0</v>
      </c>
      <c r="AK57">
        <v>7.5957982663514585</v>
      </c>
      <c r="AL57">
        <v>0</v>
      </c>
      <c r="AM57">
        <v>4.8754763690922731</v>
      </c>
      <c r="AN57">
        <v>0.67982226868792484</v>
      </c>
      <c r="AO57">
        <v>0</v>
      </c>
      <c r="AP57">
        <v>0</v>
      </c>
      <c r="AQ57">
        <v>0</v>
      </c>
      <c r="AR57">
        <v>9.7683043478260867</v>
      </c>
      <c r="AS57">
        <v>7.1391086827237595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438.58253150850481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4.8099999999999996</v>
      </c>
      <c r="L58">
        <v>207.48</v>
      </c>
      <c r="M58">
        <v>27.14</v>
      </c>
      <c r="N58">
        <v>35.03</v>
      </c>
      <c r="O58">
        <v>0</v>
      </c>
      <c r="P58">
        <v>41.2</v>
      </c>
      <c r="Q58">
        <v>3.88</v>
      </c>
      <c r="R58">
        <v>8.4869316949765086</v>
      </c>
      <c r="S58">
        <v>5.32</v>
      </c>
      <c r="T58">
        <v>0</v>
      </c>
      <c r="U58">
        <v>13.94</v>
      </c>
      <c r="V58">
        <v>3.37</v>
      </c>
      <c r="W58">
        <v>7.38</v>
      </c>
      <c r="X58">
        <v>23.070000000000004</v>
      </c>
      <c r="Y58">
        <v>0</v>
      </c>
      <c r="Z58">
        <v>0</v>
      </c>
      <c r="AA58">
        <v>12.57986075949367</v>
      </c>
      <c r="AB58">
        <v>3.5407801950487614</v>
      </c>
      <c r="AC58">
        <v>0</v>
      </c>
      <c r="AD58">
        <v>2.696886449659349</v>
      </c>
      <c r="AE58">
        <v>0</v>
      </c>
      <c r="AF58">
        <v>2.61696247464503</v>
      </c>
      <c r="AG58">
        <v>5.9826000000000015</v>
      </c>
      <c r="AH58">
        <v>0</v>
      </c>
      <c r="AI58">
        <v>0</v>
      </c>
      <c r="AJ58">
        <v>0</v>
      </c>
      <c r="AK58">
        <v>7.5957982663514585</v>
      </c>
      <c r="AL58">
        <v>0</v>
      </c>
      <c r="AM58">
        <v>4.8754763690922731</v>
      </c>
      <c r="AN58">
        <v>0.67982226868792484</v>
      </c>
      <c r="AO58">
        <v>0</v>
      </c>
      <c r="AP58">
        <v>0</v>
      </c>
      <c r="AQ58">
        <v>0</v>
      </c>
      <c r="AR58">
        <v>9.7683043478260867</v>
      </c>
      <c r="AS58">
        <v>7.1391086827237595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438.58253150850481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4.8099999999999996</v>
      </c>
      <c r="L59">
        <v>204.66000000000003</v>
      </c>
      <c r="M59">
        <v>27.14</v>
      </c>
      <c r="N59">
        <v>35.03</v>
      </c>
      <c r="O59">
        <v>0</v>
      </c>
      <c r="P59">
        <v>41.2</v>
      </c>
      <c r="Q59">
        <v>3.88</v>
      </c>
      <c r="R59">
        <v>8.4869316949765086</v>
      </c>
      <c r="S59">
        <v>5.32</v>
      </c>
      <c r="T59">
        <v>0</v>
      </c>
      <c r="U59">
        <v>14.42</v>
      </c>
      <c r="V59">
        <v>3.37</v>
      </c>
      <c r="W59">
        <v>7.38</v>
      </c>
      <c r="X59">
        <v>43.21</v>
      </c>
      <c r="Y59">
        <v>0</v>
      </c>
      <c r="Z59">
        <v>0</v>
      </c>
      <c r="AA59">
        <v>12.57986075949367</v>
      </c>
      <c r="AB59">
        <v>3.5407801950487614</v>
      </c>
      <c r="AC59">
        <v>2.8564606565101305</v>
      </c>
      <c r="AD59">
        <v>2.696886449659349</v>
      </c>
      <c r="AE59">
        <v>0</v>
      </c>
      <c r="AF59">
        <v>2.61696247464503</v>
      </c>
      <c r="AG59">
        <v>5.9826000000000015</v>
      </c>
      <c r="AH59">
        <v>0</v>
      </c>
      <c r="AI59">
        <v>0</v>
      </c>
      <c r="AJ59">
        <v>0</v>
      </c>
      <c r="AK59">
        <v>7.5957982663514585</v>
      </c>
      <c r="AL59">
        <v>0</v>
      </c>
      <c r="AM59">
        <v>4.8754763690922731</v>
      </c>
      <c r="AN59">
        <v>0.67982226868792484</v>
      </c>
      <c r="AO59">
        <v>0</v>
      </c>
      <c r="AP59">
        <v>0</v>
      </c>
      <c r="AQ59">
        <v>3.6604269841269832</v>
      </c>
      <c r="AR59">
        <v>9.7683043478260867</v>
      </c>
      <c r="AS59">
        <v>7.1391086827237595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462.89941914914186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4.8099999999999996</v>
      </c>
      <c r="L60">
        <v>204.66000000000003</v>
      </c>
      <c r="M60">
        <v>27.14</v>
      </c>
      <c r="N60">
        <v>35.03</v>
      </c>
      <c r="O60">
        <v>0</v>
      </c>
      <c r="P60">
        <v>41.2</v>
      </c>
      <c r="Q60">
        <v>3.3699999999999997</v>
      </c>
      <c r="R60">
        <v>7.1499999999999995</v>
      </c>
      <c r="S60">
        <v>4.45</v>
      </c>
      <c r="T60">
        <v>0</v>
      </c>
      <c r="U60">
        <v>15.079386343289652</v>
      </c>
      <c r="V60">
        <v>3.37</v>
      </c>
      <c r="W60">
        <v>7.38</v>
      </c>
      <c r="X60">
        <v>43.74</v>
      </c>
      <c r="Y60">
        <v>0</v>
      </c>
      <c r="Z60">
        <v>0</v>
      </c>
      <c r="AA60">
        <v>12.57986075949367</v>
      </c>
      <c r="AB60">
        <v>3.5407801950487614</v>
      </c>
      <c r="AC60">
        <v>5.7067849850793149</v>
      </c>
      <c r="AD60">
        <v>2.696886449659349</v>
      </c>
      <c r="AE60">
        <v>0</v>
      </c>
      <c r="AF60">
        <v>2.61696247464503</v>
      </c>
      <c r="AG60">
        <v>5.9826000000000015</v>
      </c>
      <c r="AH60">
        <v>0</v>
      </c>
      <c r="AI60">
        <v>0</v>
      </c>
      <c r="AJ60">
        <v>0</v>
      </c>
      <c r="AK60">
        <v>7.5957982663514585</v>
      </c>
      <c r="AL60">
        <v>0</v>
      </c>
      <c r="AM60">
        <v>4.8754763690922731</v>
      </c>
      <c r="AN60">
        <v>0.67982226868792484</v>
      </c>
      <c r="AO60">
        <v>0</v>
      </c>
      <c r="AP60">
        <v>0</v>
      </c>
      <c r="AQ60">
        <v>3.6604269841269832</v>
      </c>
      <c r="AR60">
        <v>9.7683043478260867</v>
      </c>
      <c r="AS60">
        <v>7.1391086827237595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464.22219812602413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4.8099999999999996</v>
      </c>
      <c r="L61">
        <v>204.66000000000003</v>
      </c>
      <c r="M61">
        <v>27.14</v>
      </c>
      <c r="N61">
        <v>35.03</v>
      </c>
      <c r="O61">
        <v>0</v>
      </c>
      <c r="P61">
        <v>41.2</v>
      </c>
      <c r="Q61">
        <v>3.3699999999999997</v>
      </c>
      <c r="R61">
        <v>7.1499999999999995</v>
      </c>
      <c r="S61">
        <v>4.45</v>
      </c>
      <c r="T61">
        <v>0</v>
      </c>
      <c r="U61">
        <v>15.74</v>
      </c>
      <c r="V61">
        <v>3.37</v>
      </c>
      <c r="W61">
        <v>13.43</v>
      </c>
      <c r="X61">
        <v>43.74</v>
      </c>
      <c r="Y61">
        <v>0</v>
      </c>
      <c r="Z61">
        <v>0</v>
      </c>
      <c r="AA61">
        <v>12.57986075949367</v>
      </c>
      <c r="AB61">
        <v>3.5407801950487614</v>
      </c>
      <c r="AC61">
        <v>5.7067849850793149</v>
      </c>
      <c r="AD61">
        <v>2.696886449659349</v>
      </c>
      <c r="AE61">
        <v>0</v>
      </c>
      <c r="AF61">
        <v>2.61696247464503</v>
      </c>
      <c r="AG61">
        <v>5.9826000000000015</v>
      </c>
      <c r="AH61">
        <v>0</v>
      </c>
      <c r="AI61">
        <v>0</v>
      </c>
      <c r="AJ61">
        <v>0</v>
      </c>
      <c r="AK61">
        <v>7.5957982663514585</v>
      </c>
      <c r="AL61">
        <v>0</v>
      </c>
      <c r="AM61">
        <v>4.8754763690922731</v>
      </c>
      <c r="AN61">
        <v>0.67982226868792484</v>
      </c>
      <c r="AO61">
        <v>0</v>
      </c>
      <c r="AP61">
        <v>0</v>
      </c>
      <c r="AQ61">
        <v>7.3239222222222216</v>
      </c>
      <c r="AR61">
        <v>9.7683043478260867</v>
      </c>
      <c r="AS61">
        <v>7.1391086827237595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474.59630702082978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4.8098553905357466</v>
      </c>
      <c r="L62">
        <v>204.66000000000003</v>
      </c>
      <c r="M62">
        <v>27.14</v>
      </c>
      <c r="N62">
        <v>35.03</v>
      </c>
      <c r="O62">
        <v>0</v>
      </c>
      <c r="P62">
        <v>41.2</v>
      </c>
      <c r="Q62">
        <v>3.3699999999999997</v>
      </c>
      <c r="R62">
        <v>7.1499999999999995</v>
      </c>
      <c r="S62">
        <v>4.45</v>
      </c>
      <c r="T62">
        <v>0</v>
      </c>
      <c r="U62">
        <v>16.409386243782027</v>
      </c>
      <c r="V62">
        <v>3.37</v>
      </c>
      <c r="W62">
        <v>13.43</v>
      </c>
      <c r="X62">
        <v>43.74</v>
      </c>
      <c r="Y62">
        <v>0</v>
      </c>
      <c r="Z62">
        <v>0</v>
      </c>
      <c r="AA62">
        <v>12.57986075949367</v>
      </c>
      <c r="AB62">
        <v>3.5407801950487614</v>
      </c>
      <c r="AC62">
        <v>5.7067849850793149</v>
      </c>
      <c r="AD62">
        <v>2.696886449659349</v>
      </c>
      <c r="AE62">
        <v>0</v>
      </c>
      <c r="AF62">
        <v>2.61696247464503</v>
      </c>
      <c r="AG62">
        <v>5.9826000000000015</v>
      </c>
      <c r="AH62">
        <v>0</v>
      </c>
      <c r="AI62">
        <v>0</v>
      </c>
      <c r="AJ62">
        <v>0</v>
      </c>
      <c r="AK62">
        <v>7.5957982663514585</v>
      </c>
      <c r="AL62">
        <v>0</v>
      </c>
      <c r="AM62">
        <v>4.8754763690922731</v>
      </c>
      <c r="AN62">
        <v>0.67982226868792484</v>
      </c>
      <c r="AO62">
        <v>0</v>
      </c>
      <c r="AP62">
        <v>0</v>
      </c>
      <c r="AQ62">
        <v>7.3239222222222216</v>
      </c>
      <c r="AR62">
        <v>9.7683043478260867</v>
      </c>
      <c r="AS62">
        <v>7.1391086827237595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475.2655486551476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4.8099999999999987</v>
      </c>
      <c r="L63">
        <v>204.66000000000003</v>
      </c>
      <c r="M63">
        <v>27.14</v>
      </c>
      <c r="N63">
        <v>35.03</v>
      </c>
      <c r="O63">
        <v>0</v>
      </c>
      <c r="P63">
        <v>41.2</v>
      </c>
      <c r="Q63">
        <v>3.3699999999999997</v>
      </c>
      <c r="R63">
        <v>7.1499999999999995</v>
      </c>
      <c r="S63">
        <v>4.45</v>
      </c>
      <c r="T63">
        <v>0</v>
      </c>
      <c r="U63">
        <v>17.070613675582397</v>
      </c>
      <c r="V63">
        <v>6.13</v>
      </c>
      <c r="W63">
        <v>13.43</v>
      </c>
      <c r="X63">
        <v>43.74</v>
      </c>
      <c r="Y63">
        <v>0</v>
      </c>
      <c r="Z63">
        <v>0</v>
      </c>
      <c r="AA63">
        <v>12.57986075949367</v>
      </c>
      <c r="AB63">
        <v>7.768852213053262</v>
      </c>
      <c r="AC63">
        <v>5.7067849850793149</v>
      </c>
      <c r="AD63">
        <v>2.696886449659349</v>
      </c>
      <c r="AE63">
        <v>0</v>
      </c>
      <c r="AF63">
        <v>2.61696247464503</v>
      </c>
      <c r="AG63">
        <v>5.9826000000000015</v>
      </c>
      <c r="AH63">
        <v>0</v>
      </c>
      <c r="AI63">
        <v>0</v>
      </c>
      <c r="AJ63">
        <v>0</v>
      </c>
      <c r="AK63">
        <v>7.5957982663514585</v>
      </c>
      <c r="AL63">
        <v>0</v>
      </c>
      <c r="AM63">
        <v>4.8754763690922731</v>
      </c>
      <c r="AN63">
        <v>0.67982226868792484</v>
      </c>
      <c r="AO63">
        <v>0</v>
      </c>
      <c r="AP63">
        <v>0</v>
      </c>
      <c r="AQ63">
        <v>7.3239222222222216</v>
      </c>
      <c r="AR63">
        <v>8.4674999999999994</v>
      </c>
      <c r="AS63">
        <v>7.9337065120428205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482.40878619590967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4.8099999999999987</v>
      </c>
      <c r="L64">
        <v>204.66000000000003</v>
      </c>
      <c r="M64">
        <v>27.14</v>
      </c>
      <c r="N64">
        <v>35.03</v>
      </c>
      <c r="O64">
        <v>0</v>
      </c>
      <c r="P64">
        <v>41.2</v>
      </c>
      <c r="Q64">
        <v>3.3699999999999997</v>
      </c>
      <c r="R64">
        <v>7.1499999999999995</v>
      </c>
      <c r="S64">
        <v>4.45</v>
      </c>
      <c r="T64">
        <v>0</v>
      </c>
      <c r="U64">
        <v>17.730613537269015</v>
      </c>
      <c r="V64">
        <v>6.13</v>
      </c>
      <c r="W64">
        <v>13.43</v>
      </c>
      <c r="X64">
        <v>43.74</v>
      </c>
      <c r="Y64">
        <v>0</v>
      </c>
      <c r="Z64">
        <v>0</v>
      </c>
      <c r="AA64">
        <v>12.57986075949367</v>
      </c>
      <c r="AB64">
        <v>11.653278319579892</v>
      </c>
      <c r="AC64">
        <v>5.7067849850793149</v>
      </c>
      <c r="AD64">
        <v>2.696886449659349</v>
      </c>
      <c r="AE64">
        <v>0</v>
      </c>
      <c r="AF64">
        <v>2.61696247464503</v>
      </c>
      <c r="AG64">
        <v>5.9826000000000015</v>
      </c>
      <c r="AH64">
        <v>0</v>
      </c>
      <c r="AI64">
        <v>0</v>
      </c>
      <c r="AJ64">
        <v>0</v>
      </c>
      <c r="AK64">
        <v>7.5957982663514585</v>
      </c>
      <c r="AL64">
        <v>0</v>
      </c>
      <c r="AM64">
        <v>4.8754763690922731</v>
      </c>
      <c r="AN64">
        <v>0.67982226868792484</v>
      </c>
      <c r="AO64">
        <v>0</v>
      </c>
      <c r="AP64">
        <v>0</v>
      </c>
      <c r="AQ64">
        <v>7.3239222222222216</v>
      </c>
      <c r="AR64">
        <v>8.4674999999999994</v>
      </c>
      <c r="AS64">
        <v>7.9337065120428205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486.95321216412287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4.8099999999999987</v>
      </c>
      <c r="L65">
        <v>204.66000000000003</v>
      </c>
      <c r="M65">
        <v>27.14</v>
      </c>
      <c r="N65">
        <v>35.03</v>
      </c>
      <c r="O65">
        <v>0</v>
      </c>
      <c r="P65">
        <v>41.2</v>
      </c>
      <c r="Q65">
        <v>5.61</v>
      </c>
      <c r="R65">
        <v>12.61</v>
      </c>
      <c r="S65">
        <v>7.86</v>
      </c>
      <c r="T65">
        <v>0</v>
      </c>
      <c r="U65">
        <v>18.399386277976053</v>
      </c>
      <c r="V65">
        <v>6.13</v>
      </c>
      <c r="W65">
        <v>13.43</v>
      </c>
      <c r="X65">
        <v>43.74</v>
      </c>
      <c r="Y65">
        <v>0</v>
      </c>
      <c r="Z65">
        <v>0</v>
      </c>
      <c r="AA65">
        <v>12.57986075949367</v>
      </c>
      <c r="AB65">
        <v>11.653278319579892</v>
      </c>
      <c r="AC65">
        <v>5.7067849850793149</v>
      </c>
      <c r="AD65">
        <v>2.696886449659349</v>
      </c>
      <c r="AE65">
        <v>0</v>
      </c>
      <c r="AF65">
        <v>2.61696247464503</v>
      </c>
      <c r="AG65">
        <v>5.9826000000000015</v>
      </c>
      <c r="AH65">
        <v>0</v>
      </c>
      <c r="AI65">
        <v>0</v>
      </c>
      <c r="AJ65">
        <v>0</v>
      </c>
      <c r="AK65">
        <v>7.5957982663514585</v>
      </c>
      <c r="AL65">
        <v>0</v>
      </c>
      <c r="AM65">
        <v>4.8754763690922731</v>
      </c>
      <c r="AN65">
        <v>0.67982226868792484</v>
      </c>
      <c r="AO65">
        <v>0</v>
      </c>
      <c r="AP65">
        <v>0</v>
      </c>
      <c r="AQ65">
        <v>7.3239222222222216</v>
      </c>
      <c r="AR65">
        <v>8.4674999999999994</v>
      </c>
      <c r="AS65">
        <v>7.9337065120428205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498.73198490483003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4.8099999999999987</v>
      </c>
      <c r="L66">
        <v>204.66000000000003</v>
      </c>
      <c r="M66">
        <v>27.14</v>
      </c>
      <c r="N66">
        <v>35.03</v>
      </c>
      <c r="O66">
        <v>0</v>
      </c>
      <c r="P66">
        <v>41.2</v>
      </c>
      <c r="Q66">
        <v>5.61</v>
      </c>
      <c r="R66">
        <v>12.61</v>
      </c>
      <c r="S66">
        <v>7.86</v>
      </c>
      <c r="T66">
        <v>0</v>
      </c>
      <c r="U66">
        <v>19.059999999999999</v>
      </c>
      <c r="V66">
        <v>6.13</v>
      </c>
      <c r="W66">
        <v>13.43</v>
      </c>
      <c r="X66">
        <v>43.74</v>
      </c>
      <c r="Y66">
        <v>0</v>
      </c>
      <c r="Z66">
        <v>0</v>
      </c>
      <c r="AA66">
        <v>12.57986075949367</v>
      </c>
      <c r="AB66">
        <v>11.653278319579892</v>
      </c>
      <c r="AC66">
        <v>5.7067849850793149</v>
      </c>
      <c r="AD66">
        <v>2.696886449659349</v>
      </c>
      <c r="AE66">
        <v>0</v>
      </c>
      <c r="AF66">
        <v>2.61696247464503</v>
      </c>
      <c r="AG66">
        <v>5.9826000000000015</v>
      </c>
      <c r="AH66">
        <v>0</v>
      </c>
      <c r="AI66">
        <v>0.93891280439905744</v>
      </c>
      <c r="AJ66">
        <v>0</v>
      </c>
      <c r="AK66">
        <v>7.5957982663514585</v>
      </c>
      <c r="AL66">
        <v>0</v>
      </c>
      <c r="AM66">
        <v>4.8754763690922731</v>
      </c>
      <c r="AN66">
        <v>0.67982226868792484</v>
      </c>
      <c r="AO66">
        <v>0</v>
      </c>
      <c r="AP66">
        <v>0</v>
      </c>
      <c r="AQ66">
        <v>7.3239222222222216</v>
      </c>
      <c r="AR66">
        <v>8.4674999999999994</v>
      </c>
      <c r="AS66">
        <v>7.9337065120428205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500.33151143125303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4.8099999999999987</v>
      </c>
      <c r="L67">
        <v>204.66000000000003</v>
      </c>
      <c r="M67">
        <v>27.14</v>
      </c>
      <c r="N67">
        <v>35.03</v>
      </c>
      <c r="O67">
        <v>0</v>
      </c>
      <c r="P67">
        <v>41.2</v>
      </c>
      <c r="Q67">
        <v>3.28</v>
      </c>
      <c r="R67">
        <v>7.6669319999999992</v>
      </c>
      <c r="S67">
        <v>4.75</v>
      </c>
      <c r="T67">
        <v>0</v>
      </c>
      <c r="U67">
        <v>19.720000000000002</v>
      </c>
      <c r="V67">
        <v>2.88</v>
      </c>
      <c r="W67">
        <v>6.7300000000000013</v>
      </c>
      <c r="X67">
        <v>23.070000000000004</v>
      </c>
      <c r="Y67">
        <v>0</v>
      </c>
      <c r="Z67">
        <v>0</v>
      </c>
      <c r="AA67">
        <v>12.57986075949367</v>
      </c>
      <c r="AB67">
        <v>11.653278319579892</v>
      </c>
      <c r="AC67">
        <v>5.7067849850793149</v>
      </c>
      <c r="AD67">
        <v>2.696886449659349</v>
      </c>
      <c r="AE67">
        <v>0</v>
      </c>
      <c r="AF67">
        <v>2.61696247464503</v>
      </c>
      <c r="AG67">
        <v>5.9826000000000015</v>
      </c>
      <c r="AH67">
        <v>0</v>
      </c>
      <c r="AI67">
        <v>4.8786645718774544</v>
      </c>
      <c r="AJ67">
        <v>0</v>
      </c>
      <c r="AK67">
        <v>7.5957982663514585</v>
      </c>
      <c r="AL67">
        <v>0</v>
      </c>
      <c r="AM67">
        <v>4.8754763690922731</v>
      </c>
      <c r="AN67">
        <v>0.67982226868792484</v>
      </c>
      <c r="AO67">
        <v>0</v>
      </c>
      <c r="AP67">
        <v>0</v>
      </c>
      <c r="AQ67">
        <v>10.760366666666664</v>
      </c>
      <c r="AR67">
        <v>9.7683043478260867</v>
      </c>
      <c r="AS67">
        <v>7.9337065120428205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468.66544399100184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4.6100000000000003</v>
      </c>
      <c r="L68">
        <v>254.5711431951016</v>
      </c>
      <c r="M68">
        <v>27.14</v>
      </c>
      <c r="N68">
        <v>35.03</v>
      </c>
      <c r="O68">
        <v>0</v>
      </c>
      <c r="P68">
        <v>41.2</v>
      </c>
      <c r="Q68">
        <v>3.28</v>
      </c>
      <c r="R68">
        <v>7.6669319999999992</v>
      </c>
      <c r="S68">
        <v>4.75</v>
      </c>
      <c r="T68">
        <v>0</v>
      </c>
      <c r="U68">
        <v>20.39</v>
      </c>
      <c r="V68">
        <v>2.88</v>
      </c>
      <c r="W68">
        <v>6.7300000000000013</v>
      </c>
      <c r="X68">
        <v>23.070000000000004</v>
      </c>
      <c r="Y68">
        <v>0</v>
      </c>
      <c r="Z68">
        <v>0</v>
      </c>
      <c r="AA68">
        <v>12.57986075949367</v>
      </c>
      <c r="AB68">
        <v>11.653278319579892</v>
      </c>
      <c r="AC68">
        <v>5.7067849850793149</v>
      </c>
      <c r="AD68">
        <v>2.696886449659349</v>
      </c>
      <c r="AE68">
        <v>0</v>
      </c>
      <c r="AF68">
        <v>2.61696247464503</v>
      </c>
      <c r="AG68">
        <v>5.9826000000000015</v>
      </c>
      <c r="AH68">
        <v>0</v>
      </c>
      <c r="AI68">
        <v>4.8786645718774544</v>
      </c>
      <c r="AJ68">
        <v>0</v>
      </c>
      <c r="AK68">
        <v>7.5957982663514585</v>
      </c>
      <c r="AL68">
        <v>0</v>
      </c>
      <c r="AM68">
        <v>4.8754763690922731</v>
      </c>
      <c r="AN68">
        <v>0.67982226868792484</v>
      </c>
      <c r="AO68">
        <v>0</v>
      </c>
      <c r="AP68">
        <v>0</v>
      </c>
      <c r="AQ68">
        <v>10.760366666666664</v>
      </c>
      <c r="AR68">
        <v>9.7683043478260867</v>
      </c>
      <c r="AS68">
        <v>7.9337065120428205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519.04658718610347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5.2698629139245119</v>
      </c>
      <c r="L69">
        <v>307.19</v>
      </c>
      <c r="M69">
        <v>27.14</v>
      </c>
      <c r="N69">
        <v>35.03</v>
      </c>
      <c r="O69">
        <v>0</v>
      </c>
      <c r="P69">
        <v>41.2</v>
      </c>
      <c r="Q69">
        <v>3.5300000000000002</v>
      </c>
      <c r="R69">
        <v>7.9076088270858529</v>
      </c>
      <c r="S69">
        <v>4.9924094640270402</v>
      </c>
      <c r="T69">
        <v>0</v>
      </c>
      <c r="U69">
        <v>20.57</v>
      </c>
      <c r="V69">
        <v>2.88</v>
      </c>
      <c r="W69">
        <v>6.7300000000000013</v>
      </c>
      <c r="X69">
        <v>23.070000000000004</v>
      </c>
      <c r="Y69">
        <v>0</v>
      </c>
      <c r="Z69">
        <v>0</v>
      </c>
      <c r="AA69">
        <v>12.57986075949367</v>
      </c>
      <c r="AB69">
        <v>11.653278319579892</v>
      </c>
      <c r="AC69">
        <v>5.7067849850793149</v>
      </c>
      <c r="AD69">
        <v>2.696886449659349</v>
      </c>
      <c r="AE69">
        <v>0</v>
      </c>
      <c r="AF69">
        <v>2.61696247464503</v>
      </c>
      <c r="AG69">
        <v>5.9826000000000015</v>
      </c>
      <c r="AH69">
        <v>5.5868356916578668</v>
      </c>
      <c r="AI69">
        <v>4.8786645718774544</v>
      </c>
      <c r="AJ69">
        <v>0</v>
      </c>
      <c r="AK69">
        <v>7.5957982663514585</v>
      </c>
      <c r="AL69">
        <v>0</v>
      </c>
      <c r="AM69">
        <v>4.8754763690922731</v>
      </c>
      <c r="AN69">
        <v>0.69981704129639311</v>
      </c>
      <c r="AO69">
        <v>0</v>
      </c>
      <c r="AP69">
        <v>0</v>
      </c>
      <c r="AQ69">
        <v>10.760366666666664</v>
      </c>
      <c r="AR69">
        <v>10.418706521739132</v>
      </c>
      <c r="AS69">
        <v>8.292656110615523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579.85457543279153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4.8498669592648458</v>
      </c>
      <c r="L70">
        <v>349.36</v>
      </c>
      <c r="M70">
        <v>27.14</v>
      </c>
      <c r="N70">
        <v>35.03</v>
      </c>
      <c r="O70">
        <v>0</v>
      </c>
      <c r="P70">
        <v>41.2</v>
      </c>
      <c r="Q70">
        <v>3.5300000000000002</v>
      </c>
      <c r="R70">
        <v>7.9076088270858529</v>
      </c>
      <c r="S70">
        <v>4.9924094640270402</v>
      </c>
      <c r="T70">
        <v>0</v>
      </c>
      <c r="U70">
        <v>21.049386422595973</v>
      </c>
      <c r="V70">
        <v>2.88</v>
      </c>
      <c r="W70">
        <v>6.7300000000000013</v>
      </c>
      <c r="X70">
        <v>23.070000000000004</v>
      </c>
      <c r="Y70">
        <v>0</v>
      </c>
      <c r="Z70">
        <v>0</v>
      </c>
      <c r="AA70">
        <v>12.57986075949367</v>
      </c>
      <c r="AB70">
        <v>11.653278319579892</v>
      </c>
      <c r="AC70">
        <v>5.7067849850793149</v>
      </c>
      <c r="AD70">
        <v>4.6758304314912946</v>
      </c>
      <c r="AE70">
        <v>0</v>
      </c>
      <c r="AF70">
        <v>2.61696247464503</v>
      </c>
      <c r="AG70">
        <v>5.9826000000000015</v>
      </c>
      <c r="AH70">
        <v>12.290424920802536</v>
      </c>
      <c r="AI70">
        <v>1.0524414768263943</v>
      </c>
      <c r="AJ70">
        <v>0</v>
      </c>
      <c r="AK70">
        <v>7.5957982663514585</v>
      </c>
      <c r="AL70">
        <v>0</v>
      </c>
      <c r="AM70">
        <v>4.8754763690922731</v>
      </c>
      <c r="AN70">
        <v>0.69981704129639311</v>
      </c>
      <c r="AO70">
        <v>0</v>
      </c>
      <c r="AP70">
        <v>0</v>
      </c>
      <c r="AQ70">
        <v>10.760366666666664</v>
      </c>
      <c r="AR70">
        <v>10.418706521739132</v>
      </c>
      <c r="AS70">
        <v>8.292656110615523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626.94027601665357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4.58</v>
      </c>
      <c r="L71">
        <v>349.34</v>
      </c>
      <c r="M71">
        <v>27.14</v>
      </c>
      <c r="N71">
        <v>35.03</v>
      </c>
      <c r="O71">
        <v>0</v>
      </c>
      <c r="P71">
        <v>41.2</v>
      </c>
      <c r="Q71">
        <v>3.5599999999999996</v>
      </c>
      <c r="R71">
        <v>8.02</v>
      </c>
      <c r="S71">
        <v>5.0624280230326297</v>
      </c>
      <c r="T71">
        <v>0</v>
      </c>
      <c r="U71">
        <v>21.710613519470979</v>
      </c>
      <c r="V71">
        <v>2.88</v>
      </c>
      <c r="W71">
        <v>6.7300000000000013</v>
      </c>
      <c r="X71">
        <v>23.070000000000004</v>
      </c>
      <c r="Y71">
        <v>0</v>
      </c>
      <c r="Z71">
        <v>0</v>
      </c>
      <c r="AA71">
        <v>12.57986075949367</v>
      </c>
      <c r="AB71">
        <v>11.653278319579892</v>
      </c>
      <c r="AC71">
        <v>5.7067849850793149</v>
      </c>
      <c r="AD71">
        <v>5.3968410295230891</v>
      </c>
      <c r="AE71">
        <v>4.8599182437547315</v>
      </c>
      <c r="AF71">
        <v>5.2339249492900599</v>
      </c>
      <c r="AG71">
        <v>5.9826000000000015</v>
      </c>
      <c r="AH71">
        <v>17.119463569165788</v>
      </c>
      <c r="AI71">
        <v>1.0524414768263943</v>
      </c>
      <c r="AJ71">
        <v>0</v>
      </c>
      <c r="AK71">
        <v>7.5957982663514585</v>
      </c>
      <c r="AL71">
        <v>0</v>
      </c>
      <c r="AM71">
        <v>4.8754763690922731</v>
      </c>
      <c r="AN71">
        <v>0.69981704129639311</v>
      </c>
      <c r="AO71">
        <v>0</v>
      </c>
      <c r="AP71">
        <v>0</v>
      </c>
      <c r="AQ71">
        <v>10.760366666666664</v>
      </c>
      <c r="AR71">
        <v>10.418706521739132</v>
      </c>
      <c r="AS71">
        <v>8.292656110615523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640.55097585097815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4.8200000000000012</v>
      </c>
      <c r="L72">
        <v>349.34</v>
      </c>
      <c r="M72">
        <v>27.14</v>
      </c>
      <c r="N72">
        <v>35.03</v>
      </c>
      <c r="O72">
        <v>0</v>
      </c>
      <c r="P72">
        <v>41.2</v>
      </c>
      <c r="Q72">
        <v>3.5599999999999996</v>
      </c>
      <c r="R72">
        <v>8.02</v>
      </c>
      <c r="S72">
        <v>5.0624280230326297</v>
      </c>
      <c r="T72">
        <v>0</v>
      </c>
      <c r="U72">
        <v>22.379999999999995</v>
      </c>
      <c r="V72">
        <v>2.88</v>
      </c>
      <c r="W72">
        <v>6.7300000000000013</v>
      </c>
      <c r="X72">
        <v>23.070000000000004</v>
      </c>
      <c r="Y72">
        <v>0</v>
      </c>
      <c r="Z72">
        <v>0</v>
      </c>
      <c r="AA72">
        <v>12.57986075949367</v>
      </c>
      <c r="AB72">
        <v>11.653278319579892</v>
      </c>
      <c r="AC72">
        <v>5.7067849850793149</v>
      </c>
      <c r="AD72">
        <v>8.0845230885692665</v>
      </c>
      <c r="AE72">
        <v>9.7198364875094629</v>
      </c>
      <c r="AF72">
        <v>7.8508874239350908</v>
      </c>
      <c r="AG72">
        <v>5.9826000000000015</v>
      </c>
      <c r="AH72">
        <v>24.577781837381202</v>
      </c>
      <c r="AI72">
        <v>1.0524414768263943</v>
      </c>
      <c r="AJ72">
        <v>0</v>
      </c>
      <c r="AK72">
        <v>7.5957982663514585</v>
      </c>
      <c r="AL72">
        <v>0</v>
      </c>
      <c r="AM72">
        <v>4.8754763690922731</v>
      </c>
      <c r="AN72">
        <v>0.69981704129639311</v>
      </c>
      <c r="AO72">
        <v>0</v>
      </c>
      <c r="AP72">
        <v>0</v>
      </c>
      <c r="AQ72">
        <v>14.344087301587299</v>
      </c>
      <c r="AR72">
        <v>10.418706521739132</v>
      </c>
      <c r="AS72">
        <v>8.292656110615523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662.66696401208901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4.8098878134110787</v>
      </c>
      <c r="L73">
        <v>348.75884389105846</v>
      </c>
      <c r="M73">
        <v>27.14</v>
      </c>
      <c r="N73">
        <v>35.03</v>
      </c>
      <c r="O73">
        <v>0</v>
      </c>
      <c r="P73">
        <v>41.2</v>
      </c>
      <c r="Q73">
        <v>3.5599999999999996</v>
      </c>
      <c r="R73">
        <v>8.02</v>
      </c>
      <c r="S73">
        <v>5.0624280230326297</v>
      </c>
      <c r="T73">
        <v>0</v>
      </c>
      <c r="U73">
        <v>23.04</v>
      </c>
      <c r="V73">
        <v>2.88</v>
      </c>
      <c r="W73">
        <v>6.7300000000000013</v>
      </c>
      <c r="X73">
        <v>23.070000000000004</v>
      </c>
      <c r="Y73">
        <v>0</v>
      </c>
      <c r="Z73">
        <v>0</v>
      </c>
      <c r="AA73">
        <v>12.57986075949367</v>
      </c>
      <c r="AB73">
        <v>11.653278319579892</v>
      </c>
      <c r="AC73">
        <v>8.5724501335008636</v>
      </c>
      <c r="AD73">
        <v>8.0845230885692665</v>
      </c>
      <c r="AE73">
        <v>14.579754731264195</v>
      </c>
      <c r="AF73">
        <v>11.5170892494929</v>
      </c>
      <c r="AG73">
        <v>5.9826000000000015</v>
      </c>
      <c r="AH73">
        <v>34.490503484688496</v>
      </c>
      <c r="AI73">
        <v>1.0524414768263943</v>
      </c>
      <c r="AJ73">
        <v>0</v>
      </c>
      <c r="AK73">
        <v>7.5957982663514585</v>
      </c>
      <c r="AL73">
        <v>0</v>
      </c>
      <c r="AM73">
        <v>4.9920705176294069</v>
      </c>
      <c r="AN73">
        <v>0.69981704129639311</v>
      </c>
      <c r="AO73">
        <v>0</v>
      </c>
      <c r="AP73">
        <v>0</v>
      </c>
      <c r="AQ73">
        <v>14.718414285714282</v>
      </c>
      <c r="AR73">
        <v>10.418706521739132</v>
      </c>
      <c r="AS73">
        <v>8.292656110615523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684.53112371426403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8.65</v>
      </c>
      <c r="L74">
        <v>348.75884389105846</v>
      </c>
      <c r="M74">
        <v>27.14</v>
      </c>
      <c r="N74">
        <v>35.03</v>
      </c>
      <c r="O74">
        <v>0</v>
      </c>
      <c r="P74">
        <v>41.2</v>
      </c>
      <c r="Q74">
        <v>5.839999999999999</v>
      </c>
      <c r="R74">
        <v>12.58</v>
      </c>
      <c r="S74">
        <v>7.78</v>
      </c>
      <c r="T74">
        <v>0</v>
      </c>
      <c r="U74">
        <v>23.7</v>
      </c>
      <c r="V74">
        <v>5.7670621181262725</v>
      </c>
      <c r="W74">
        <v>12.5</v>
      </c>
      <c r="X74">
        <v>42.3</v>
      </c>
      <c r="Y74">
        <v>0</v>
      </c>
      <c r="Z74">
        <v>0</v>
      </c>
      <c r="AA74">
        <v>12.57986075949367</v>
      </c>
      <c r="AB74">
        <v>11.653278319579892</v>
      </c>
      <c r="AC74">
        <v>8.5724501335008636</v>
      </c>
      <c r="AD74">
        <v>8.0845230885692665</v>
      </c>
      <c r="AE74">
        <v>14.579754731264195</v>
      </c>
      <c r="AF74">
        <v>11.5170892494929</v>
      </c>
      <c r="AG74">
        <v>5.9826000000000015</v>
      </c>
      <c r="AH74">
        <v>34.490503484688496</v>
      </c>
      <c r="AI74">
        <v>1.0524414768263943</v>
      </c>
      <c r="AJ74">
        <v>0</v>
      </c>
      <c r="AK74">
        <v>7.5957982663514585</v>
      </c>
      <c r="AL74">
        <v>0</v>
      </c>
      <c r="AM74">
        <v>4.9920705176294069</v>
      </c>
      <c r="AN74">
        <v>0.69981704129639311</v>
      </c>
      <c r="AO74">
        <v>0</v>
      </c>
      <c r="AP74">
        <v>0</v>
      </c>
      <c r="AQ74">
        <v>14.718414285714282</v>
      </c>
      <c r="AR74">
        <v>10.418706521739132</v>
      </c>
      <c r="AS74">
        <v>8.292656110615523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726.47586999594648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8.65</v>
      </c>
      <c r="L75">
        <v>344.04</v>
      </c>
      <c r="M75">
        <v>27.14</v>
      </c>
      <c r="N75">
        <v>35.03</v>
      </c>
      <c r="O75">
        <v>0</v>
      </c>
      <c r="P75">
        <v>41.2</v>
      </c>
      <c r="Q75">
        <v>5.19</v>
      </c>
      <c r="R75">
        <v>11.616933227764582</v>
      </c>
      <c r="S75">
        <v>7.1899999999999995</v>
      </c>
      <c r="T75">
        <v>0</v>
      </c>
      <c r="U75">
        <v>23.889386397493194</v>
      </c>
      <c r="V75">
        <v>5.7670621181262725</v>
      </c>
      <c r="W75">
        <v>12.5</v>
      </c>
      <c r="X75">
        <v>42.3</v>
      </c>
      <c r="Y75">
        <v>0</v>
      </c>
      <c r="Z75">
        <v>0</v>
      </c>
      <c r="AA75">
        <v>12.57986075949367</v>
      </c>
      <c r="AB75">
        <v>7.8639684921230284</v>
      </c>
      <c r="AC75">
        <v>8.5724501335008636</v>
      </c>
      <c r="AD75">
        <v>8.0845230885692665</v>
      </c>
      <c r="AE75">
        <v>14.579754731264195</v>
      </c>
      <c r="AF75">
        <v>11.5170892494929</v>
      </c>
      <c r="AG75">
        <v>5.9826000000000015</v>
      </c>
      <c r="AH75">
        <v>34.490503484688496</v>
      </c>
      <c r="AI75">
        <v>4.504326787117046</v>
      </c>
      <c r="AJ75">
        <v>0</v>
      </c>
      <c r="AK75">
        <v>7.5957982663514585</v>
      </c>
      <c r="AL75">
        <v>0</v>
      </c>
      <c r="AM75">
        <v>4.9920705176294069</v>
      </c>
      <c r="AN75">
        <v>0.69981704129639311</v>
      </c>
      <c r="AO75">
        <v>0</v>
      </c>
      <c r="AP75">
        <v>0</v>
      </c>
      <c r="AQ75">
        <v>14.718414285714282</v>
      </c>
      <c r="AR75">
        <v>10.418706521739132</v>
      </c>
      <c r="AS75">
        <v>8.292656110615523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719.40592121297982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8.65</v>
      </c>
      <c r="L76">
        <v>370.07</v>
      </c>
      <c r="M76">
        <v>27.14</v>
      </c>
      <c r="N76">
        <v>35.03</v>
      </c>
      <c r="O76">
        <v>0</v>
      </c>
      <c r="P76">
        <v>41.2</v>
      </c>
      <c r="Q76">
        <v>5.77</v>
      </c>
      <c r="R76">
        <v>12.496932515337424</v>
      </c>
      <c r="S76">
        <v>7.69</v>
      </c>
      <c r="T76">
        <v>0</v>
      </c>
      <c r="U76">
        <v>23.889386397493194</v>
      </c>
      <c r="V76">
        <v>5.7670621181262725</v>
      </c>
      <c r="W76">
        <v>12.5</v>
      </c>
      <c r="X76">
        <v>42.3</v>
      </c>
      <c r="Y76">
        <v>0</v>
      </c>
      <c r="Z76">
        <v>0</v>
      </c>
      <c r="AA76">
        <v>12.57986075949367</v>
      </c>
      <c r="AB76">
        <v>7.8639684921230284</v>
      </c>
      <c r="AC76">
        <v>8.5724501335008636</v>
      </c>
      <c r="AD76">
        <v>8.0845230885692665</v>
      </c>
      <c r="AE76">
        <v>14.579754731264195</v>
      </c>
      <c r="AF76">
        <v>11.5170892494929</v>
      </c>
      <c r="AG76">
        <v>5.9826000000000015</v>
      </c>
      <c r="AH76">
        <v>34.490503484688496</v>
      </c>
      <c r="AI76">
        <v>4.504326787117046</v>
      </c>
      <c r="AJ76">
        <v>0</v>
      </c>
      <c r="AK76">
        <v>7.5957982663514585</v>
      </c>
      <c r="AL76">
        <v>0</v>
      </c>
      <c r="AM76">
        <v>4.9920705176294069</v>
      </c>
      <c r="AN76">
        <v>0.69981704129639311</v>
      </c>
      <c r="AO76">
        <v>0</v>
      </c>
      <c r="AP76">
        <v>0</v>
      </c>
      <c r="AQ76">
        <v>14.718414285714282</v>
      </c>
      <c r="AR76">
        <v>10.418706521739132</v>
      </c>
      <c r="AS76">
        <v>8.292656110615523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747.39592050055262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8.5001318974613618</v>
      </c>
      <c r="L77">
        <v>370.07</v>
      </c>
      <c r="M77">
        <v>27.14</v>
      </c>
      <c r="N77">
        <v>35.03</v>
      </c>
      <c r="O77">
        <v>0</v>
      </c>
      <c r="P77">
        <v>41.2</v>
      </c>
      <c r="Q77">
        <v>5.77</v>
      </c>
      <c r="R77">
        <v>12.496932515337424</v>
      </c>
      <c r="S77">
        <v>7.69</v>
      </c>
      <c r="T77">
        <v>0</v>
      </c>
      <c r="U77">
        <v>23.889386397493194</v>
      </c>
      <c r="V77">
        <v>5.7670621181262725</v>
      </c>
      <c r="W77">
        <v>12.5</v>
      </c>
      <c r="X77">
        <v>42.3</v>
      </c>
      <c r="Y77">
        <v>0</v>
      </c>
      <c r="Z77">
        <v>0</v>
      </c>
      <c r="AA77">
        <v>12.57986075949367</v>
      </c>
      <c r="AB77">
        <v>7.8639684921230284</v>
      </c>
      <c r="AC77">
        <v>8.5724501335008636</v>
      </c>
      <c r="AD77">
        <v>8.0845230885692665</v>
      </c>
      <c r="AE77">
        <v>14.579754731264195</v>
      </c>
      <c r="AF77">
        <v>11.5170892494929</v>
      </c>
      <c r="AG77">
        <v>5.9826000000000015</v>
      </c>
      <c r="AH77">
        <v>34.490503484688496</v>
      </c>
      <c r="AI77">
        <v>1.0524414768263943</v>
      </c>
      <c r="AJ77">
        <v>0</v>
      </c>
      <c r="AK77">
        <v>7.5957982663514585</v>
      </c>
      <c r="AL77">
        <v>0</v>
      </c>
      <c r="AM77">
        <v>4.9920705176294069</v>
      </c>
      <c r="AN77">
        <v>0.69981704129639311</v>
      </c>
      <c r="AO77">
        <v>0</v>
      </c>
      <c r="AP77">
        <v>0</v>
      </c>
      <c r="AQ77">
        <v>14.718414285714282</v>
      </c>
      <c r="AR77">
        <v>10.418706521739132</v>
      </c>
      <c r="AS77">
        <v>8.292656110615523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743.79416708772328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8.650131855736106</v>
      </c>
      <c r="L78">
        <v>370.07</v>
      </c>
      <c r="M78">
        <v>27.14</v>
      </c>
      <c r="N78">
        <v>35.03</v>
      </c>
      <c r="O78">
        <v>0</v>
      </c>
      <c r="P78">
        <v>41.2</v>
      </c>
      <c r="Q78">
        <v>5.77</v>
      </c>
      <c r="R78">
        <v>12.496932515337424</v>
      </c>
      <c r="S78">
        <v>7.69</v>
      </c>
      <c r="T78">
        <v>0</v>
      </c>
      <c r="U78">
        <v>23.889386397493194</v>
      </c>
      <c r="V78">
        <v>5.7670621181262725</v>
      </c>
      <c r="W78">
        <v>12.5</v>
      </c>
      <c r="X78">
        <v>42.3</v>
      </c>
      <c r="Y78">
        <v>0</v>
      </c>
      <c r="Z78">
        <v>0</v>
      </c>
      <c r="AA78">
        <v>12.57986075949367</v>
      </c>
      <c r="AB78">
        <v>7.8639684921230284</v>
      </c>
      <c r="AC78">
        <v>8.5724501335008636</v>
      </c>
      <c r="AD78">
        <v>8.0845230885692665</v>
      </c>
      <c r="AE78">
        <v>14.579754731264195</v>
      </c>
      <c r="AF78">
        <v>11.5170892494929</v>
      </c>
      <c r="AG78">
        <v>5.9826000000000015</v>
      </c>
      <c r="AH78">
        <v>24.577781837381202</v>
      </c>
      <c r="AI78">
        <v>1.0524414768263943</v>
      </c>
      <c r="AJ78">
        <v>0</v>
      </c>
      <c r="AK78">
        <v>7.5957982663514585</v>
      </c>
      <c r="AL78">
        <v>0</v>
      </c>
      <c r="AM78">
        <v>4.9920705176294069</v>
      </c>
      <c r="AN78">
        <v>0.69981704129639311</v>
      </c>
      <c r="AO78">
        <v>0</v>
      </c>
      <c r="AP78">
        <v>0</v>
      </c>
      <c r="AQ78">
        <v>14.718414285714282</v>
      </c>
      <c r="AR78">
        <v>10.418706521739132</v>
      </c>
      <c r="AS78">
        <v>8.292656110615523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734.03144539869072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8.650131855736106</v>
      </c>
      <c r="L79">
        <v>370.07</v>
      </c>
      <c r="M79">
        <v>27.14</v>
      </c>
      <c r="N79">
        <v>35.03</v>
      </c>
      <c r="O79">
        <v>0</v>
      </c>
      <c r="P79">
        <v>41.2</v>
      </c>
      <c r="Q79">
        <v>5.77</v>
      </c>
      <c r="R79">
        <v>12.496932515337424</v>
      </c>
      <c r="S79">
        <v>7.69</v>
      </c>
      <c r="T79">
        <v>0</v>
      </c>
      <c r="U79">
        <v>23.889386397493194</v>
      </c>
      <c r="V79">
        <v>5.7670621181262725</v>
      </c>
      <c r="W79">
        <v>12.5</v>
      </c>
      <c r="X79">
        <v>42.3</v>
      </c>
      <c r="Y79">
        <v>0</v>
      </c>
      <c r="Z79">
        <v>0</v>
      </c>
      <c r="AA79">
        <v>12.57986075949367</v>
      </c>
      <c r="AB79">
        <v>7.768852213053262</v>
      </c>
      <c r="AC79">
        <v>2.8564606565101305</v>
      </c>
      <c r="AD79">
        <v>8.0845230885692665</v>
      </c>
      <c r="AE79">
        <v>9.7198364875094629</v>
      </c>
      <c r="AF79">
        <v>5.2339249492900599</v>
      </c>
      <c r="AG79">
        <v>5.9826000000000015</v>
      </c>
      <c r="AH79">
        <v>17.119463569165788</v>
      </c>
      <c r="AI79">
        <v>1.8778256087981149</v>
      </c>
      <c r="AJ79">
        <v>0</v>
      </c>
      <c r="AK79">
        <v>7.5957982663514585</v>
      </c>
      <c r="AL79">
        <v>0</v>
      </c>
      <c r="AM79">
        <v>4.8754763690922731</v>
      </c>
      <c r="AN79">
        <v>0.69981704129639311</v>
      </c>
      <c r="AO79">
        <v>0</v>
      </c>
      <c r="AP79">
        <v>0</v>
      </c>
      <c r="AQ79">
        <v>14.718414285714282</v>
      </c>
      <c r="AR79">
        <v>10.418706521739132</v>
      </c>
      <c r="AS79">
        <v>8.292656110615523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710.32772881389201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8.650131855736106</v>
      </c>
      <c r="L80">
        <v>370.07</v>
      </c>
      <c r="M80">
        <v>27.14</v>
      </c>
      <c r="N80">
        <v>35.03</v>
      </c>
      <c r="O80">
        <v>0</v>
      </c>
      <c r="P80">
        <v>41.2</v>
      </c>
      <c r="Q80">
        <v>5.77</v>
      </c>
      <c r="R80">
        <v>12.496932515337424</v>
      </c>
      <c r="S80">
        <v>7.69</v>
      </c>
      <c r="T80">
        <v>0</v>
      </c>
      <c r="U80">
        <v>23.889386397493194</v>
      </c>
      <c r="V80">
        <v>5.7670621181262725</v>
      </c>
      <c r="W80">
        <v>12.5</v>
      </c>
      <c r="X80">
        <v>42.3</v>
      </c>
      <c r="Y80">
        <v>0</v>
      </c>
      <c r="Z80">
        <v>0</v>
      </c>
      <c r="AA80">
        <v>12.57986075949367</v>
      </c>
      <c r="AB80">
        <v>7.768852213053262</v>
      </c>
      <c r="AC80">
        <v>2.8564606565101305</v>
      </c>
      <c r="AD80">
        <v>2.3348470855412571</v>
      </c>
      <c r="AE80">
        <v>4.8599182437547315</v>
      </c>
      <c r="AF80">
        <v>5.2339249492900599</v>
      </c>
      <c r="AG80">
        <v>5.9826000000000015</v>
      </c>
      <c r="AH80">
        <v>12.290424920802536</v>
      </c>
      <c r="AI80">
        <v>9.7634658287509826</v>
      </c>
      <c r="AJ80">
        <v>0</v>
      </c>
      <c r="AK80">
        <v>7.5957982663514585</v>
      </c>
      <c r="AL80">
        <v>0</v>
      </c>
      <c r="AM80">
        <v>4.8754763690922731</v>
      </c>
      <c r="AN80">
        <v>0.69981704129639311</v>
      </c>
      <c r="AO80">
        <v>0</v>
      </c>
      <c r="AP80">
        <v>0</v>
      </c>
      <c r="AQ80">
        <v>14.718414285714282</v>
      </c>
      <c r="AR80">
        <v>10.418706521739132</v>
      </c>
      <c r="AS80">
        <v>8.292656110615523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702.7747361386987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8.650131855736106</v>
      </c>
      <c r="L81">
        <v>344.04</v>
      </c>
      <c r="M81">
        <v>27.14</v>
      </c>
      <c r="N81">
        <v>35.03</v>
      </c>
      <c r="O81">
        <v>0</v>
      </c>
      <c r="P81">
        <v>41.2</v>
      </c>
      <c r="Q81">
        <v>5.77</v>
      </c>
      <c r="R81">
        <v>12.496932515337424</v>
      </c>
      <c r="S81">
        <v>7.69</v>
      </c>
      <c r="T81">
        <v>0</v>
      </c>
      <c r="U81">
        <v>23.889386397493194</v>
      </c>
      <c r="V81">
        <v>5.7670621181262725</v>
      </c>
      <c r="W81">
        <v>12.5</v>
      </c>
      <c r="X81">
        <v>42.3</v>
      </c>
      <c r="Y81">
        <v>0</v>
      </c>
      <c r="Z81">
        <v>0</v>
      </c>
      <c r="AA81">
        <v>12.57986075949367</v>
      </c>
      <c r="AB81">
        <v>7.768852213053262</v>
      </c>
      <c r="AC81">
        <v>2.8564606565101305</v>
      </c>
      <c r="AD81">
        <v>0</v>
      </c>
      <c r="AE81">
        <v>0</v>
      </c>
      <c r="AF81">
        <v>5.2339249492900599</v>
      </c>
      <c r="AG81">
        <v>5.9826000000000015</v>
      </c>
      <c r="AH81">
        <v>6.2004365364308356</v>
      </c>
      <c r="AI81">
        <v>9.7634658287509826</v>
      </c>
      <c r="AJ81">
        <v>0</v>
      </c>
      <c r="AK81">
        <v>7.5957982663514585</v>
      </c>
      <c r="AL81">
        <v>0</v>
      </c>
      <c r="AM81">
        <v>4.8754763690922731</v>
      </c>
      <c r="AN81">
        <v>0.69981704129639311</v>
      </c>
      <c r="AO81">
        <v>0</v>
      </c>
      <c r="AP81">
        <v>0</v>
      </c>
      <c r="AQ81">
        <v>10.929120634920633</v>
      </c>
      <c r="AR81">
        <v>5.2124211956521727</v>
      </c>
      <c r="AS81">
        <v>8.292656110615523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654.46440344815051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8.650131855736106</v>
      </c>
      <c r="L82">
        <v>344.04</v>
      </c>
      <c r="M82">
        <v>27.14</v>
      </c>
      <c r="N82">
        <v>35.03</v>
      </c>
      <c r="O82">
        <v>0</v>
      </c>
      <c r="P82">
        <v>41.2</v>
      </c>
      <c r="Q82">
        <v>5.77</v>
      </c>
      <c r="R82">
        <v>12.496932515337424</v>
      </c>
      <c r="S82">
        <v>7.69</v>
      </c>
      <c r="T82">
        <v>0</v>
      </c>
      <c r="U82">
        <v>23.889386397493194</v>
      </c>
      <c r="V82">
        <v>5.7670621181262725</v>
      </c>
      <c r="W82">
        <v>12.5</v>
      </c>
      <c r="X82">
        <v>42.3</v>
      </c>
      <c r="Y82">
        <v>0</v>
      </c>
      <c r="Z82">
        <v>0</v>
      </c>
      <c r="AA82">
        <v>12.57986075949367</v>
      </c>
      <c r="AB82">
        <v>7.768852213053262</v>
      </c>
      <c r="AC82">
        <v>2.8564606565101305</v>
      </c>
      <c r="AD82">
        <v>0</v>
      </c>
      <c r="AE82">
        <v>0</v>
      </c>
      <c r="AF82">
        <v>5.2339249492900599</v>
      </c>
      <c r="AG82">
        <v>5.9826000000000015</v>
      </c>
      <c r="AH82">
        <v>5.5868356916578668</v>
      </c>
      <c r="AI82">
        <v>9.7634658287509826</v>
      </c>
      <c r="AJ82">
        <v>0</v>
      </c>
      <c r="AK82">
        <v>7.5957982663514585</v>
      </c>
      <c r="AL82">
        <v>0</v>
      </c>
      <c r="AM82">
        <v>4.8754763690922731</v>
      </c>
      <c r="AN82">
        <v>0.69981704129639311</v>
      </c>
      <c r="AO82">
        <v>0</v>
      </c>
      <c r="AP82">
        <v>0</v>
      </c>
      <c r="AQ82">
        <v>10.929120634920633</v>
      </c>
      <c r="AR82">
        <v>5.2124211956521727</v>
      </c>
      <c r="AS82">
        <v>8.292656110615523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653.85080260337747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5.4399999999999995</v>
      </c>
      <c r="L83">
        <v>347.64</v>
      </c>
      <c r="M83">
        <v>27.14</v>
      </c>
      <c r="N83">
        <v>35.03</v>
      </c>
      <c r="O83">
        <v>0</v>
      </c>
      <c r="P83">
        <v>41.2</v>
      </c>
      <c r="Q83">
        <v>5.81</v>
      </c>
      <c r="R83">
        <v>12.5</v>
      </c>
      <c r="S83">
        <v>7.73</v>
      </c>
      <c r="T83">
        <v>0</v>
      </c>
      <c r="U83">
        <v>23.889386397493194</v>
      </c>
      <c r="V83">
        <v>5.7670621181262725</v>
      </c>
      <c r="W83">
        <v>12.5</v>
      </c>
      <c r="X83">
        <v>42.3</v>
      </c>
      <c r="Y83">
        <v>0</v>
      </c>
      <c r="Z83">
        <v>0</v>
      </c>
      <c r="AA83">
        <v>12.57986075949367</v>
      </c>
      <c r="AB83">
        <v>7.768852213053262</v>
      </c>
      <c r="AC83">
        <v>2.8564606565101305</v>
      </c>
      <c r="AD83">
        <v>0</v>
      </c>
      <c r="AE83">
        <v>0</v>
      </c>
      <c r="AF83">
        <v>5.2339249492900599</v>
      </c>
      <c r="AG83">
        <v>5.9826000000000015</v>
      </c>
      <c r="AH83">
        <v>0</v>
      </c>
      <c r="AI83">
        <v>9.7634658287509826</v>
      </c>
      <c r="AJ83">
        <v>0</v>
      </c>
      <c r="AK83">
        <v>7.5957982663514585</v>
      </c>
      <c r="AL83">
        <v>0</v>
      </c>
      <c r="AM83">
        <v>4.8754763690922731</v>
      </c>
      <c r="AN83">
        <v>0.69981704129639311</v>
      </c>
      <c r="AO83">
        <v>0</v>
      </c>
      <c r="AP83">
        <v>0</v>
      </c>
      <c r="AQ83">
        <v>7.1735777777777763</v>
      </c>
      <c r="AR83">
        <v>9.7683043478260867</v>
      </c>
      <c r="AS83">
        <v>8.3325393993458245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649.57712612440741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7.8</v>
      </c>
      <c r="L84">
        <v>347.64</v>
      </c>
      <c r="M84">
        <v>27.14</v>
      </c>
      <c r="N84">
        <v>35.03</v>
      </c>
      <c r="O84">
        <v>0</v>
      </c>
      <c r="P84">
        <v>41.2</v>
      </c>
      <c r="Q84">
        <v>5.81</v>
      </c>
      <c r="R84">
        <v>12.5</v>
      </c>
      <c r="S84">
        <v>7.73</v>
      </c>
      <c r="T84">
        <v>0</v>
      </c>
      <c r="U84">
        <v>23.889386397493194</v>
      </c>
      <c r="V84">
        <v>5.7670621181262725</v>
      </c>
      <c r="W84">
        <v>12.5</v>
      </c>
      <c r="X84">
        <v>42.3</v>
      </c>
      <c r="Y84">
        <v>0</v>
      </c>
      <c r="Z84">
        <v>0</v>
      </c>
      <c r="AA84">
        <v>12.57986075949367</v>
      </c>
      <c r="AB84">
        <v>7.768852213053262</v>
      </c>
      <c r="AC84">
        <v>2.8564606565101305</v>
      </c>
      <c r="AD84">
        <v>0</v>
      </c>
      <c r="AE84">
        <v>0</v>
      </c>
      <c r="AF84">
        <v>2.61696247464503</v>
      </c>
      <c r="AG84">
        <v>5.9826000000000015</v>
      </c>
      <c r="AH84">
        <v>0</v>
      </c>
      <c r="AI84">
        <v>4.8786645718774544</v>
      </c>
      <c r="AJ84">
        <v>0</v>
      </c>
      <c r="AK84">
        <v>7.5957982663514585</v>
      </c>
      <c r="AL84">
        <v>0</v>
      </c>
      <c r="AM84">
        <v>4.8754763690922731</v>
      </c>
      <c r="AN84">
        <v>0.69981704129639311</v>
      </c>
      <c r="AO84">
        <v>0</v>
      </c>
      <c r="AP84">
        <v>0</v>
      </c>
      <c r="AQ84">
        <v>7.1735777777777763</v>
      </c>
      <c r="AR84">
        <v>9.7683043478260867</v>
      </c>
      <c r="AS84">
        <v>8.3325393993458245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644.43536239288869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7.76</v>
      </c>
      <c r="L85">
        <v>305.69</v>
      </c>
      <c r="M85">
        <v>27.14</v>
      </c>
      <c r="N85">
        <v>35.03</v>
      </c>
      <c r="O85">
        <v>0</v>
      </c>
      <c r="P85">
        <v>41.2</v>
      </c>
      <c r="Q85">
        <v>5.81</v>
      </c>
      <c r="R85">
        <v>12.5</v>
      </c>
      <c r="S85">
        <v>7.73</v>
      </c>
      <c r="T85">
        <v>0</v>
      </c>
      <c r="U85">
        <v>23.889386397493194</v>
      </c>
      <c r="V85">
        <v>3</v>
      </c>
      <c r="W85">
        <v>12.5</v>
      </c>
      <c r="X85">
        <v>42.3</v>
      </c>
      <c r="Y85">
        <v>0</v>
      </c>
      <c r="Z85">
        <v>0</v>
      </c>
      <c r="AA85">
        <v>12.57986075949367</v>
      </c>
      <c r="AB85">
        <v>7.768852213053262</v>
      </c>
      <c r="AC85">
        <v>2.8564606565101305</v>
      </c>
      <c r="AD85">
        <v>0</v>
      </c>
      <c r="AE85">
        <v>0</v>
      </c>
      <c r="AF85">
        <v>2.61696247464503</v>
      </c>
      <c r="AG85">
        <v>5.9826000000000015</v>
      </c>
      <c r="AH85">
        <v>0</v>
      </c>
      <c r="AI85">
        <v>4.8786645718774544</v>
      </c>
      <c r="AJ85">
        <v>0</v>
      </c>
      <c r="AK85">
        <v>7.5957982663514585</v>
      </c>
      <c r="AL85">
        <v>0</v>
      </c>
      <c r="AM85">
        <v>4.8754763690922731</v>
      </c>
      <c r="AN85">
        <v>0.69981704129639311</v>
      </c>
      <c r="AO85">
        <v>0</v>
      </c>
      <c r="AP85">
        <v>0</v>
      </c>
      <c r="AQ85">
        <v>7.1735777777777763</v>
      </c>
      <c r="AR85">
        <v>1.3008043478260871</v>
      </c>
      <c r="AS85">
        <v>8.3325393993458245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591.21080027476251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7.35</v>
      </c>
      <c r="L86">
        <v>252.6</v>
      </c>
      <c r="M86">
        <v>27.14</v>
      </c>
      <c r="N86">
        <v>35.03</v>
      </c>
      <c r="O86">
        <v>0</v>
      </c>
      <c r="P86">
        <v>41.2</v>
      </c>
      <c r="Q86">
        <v>5.81</v>
      </c>
      <c r="R86">
        <v>12.5</v>
      </c>
      <c r="S86">
        <v>7.73</v>
      </c>
      <c r="T86">
        <v>0</v>
      </c>
      <c r="U86">
        <v>23.889386397493194</v>
      </c>
      <c r="V86">
        <v>3</v>
      </c>
      <c r="W86">
        <v>12.5</v>
      </c>
      <c r="X86">
        <v>42.3</v>
      </c>
      <c r="Y86">
        <v>0</v>
      </c>
      <c r="Z86">
        <v>0</v>
      </c>
      <c r="AA86">
        <v>12.57986075949367</v>
      </c>
      <c r="AB86">
        <v>7.768852213053262</v>
      </c>
      <c r="AC86">
        <v>2.8564606565101305</v>
      </c>
      <c r="AD86">
        <v>0</v>
      </c>
      <c r="AE86">
        <v>0</v>
      </c>
      <c r="AF86">
        <v>2.61696247464503</v>
      </c>
      <c r="AG86">
        <v>5.9826000000000015</v>
      </c>
      <c r="AH86">
        <v>0</v>
      </c>
      <c r="AI86">
        <v>1.0524414768263943</v>
      </c>
      <c r="AJ86">
        <v>0</v>
      </c>
      <c r="AK86">
        <v>7.5957982663514585</v>
      </c>
      <c r="AL86">
        <v>0</v>
      </c>
      <c r="AM86">
        <v>4.8754763690922731</v>
      </c>
      <c r="AN86">
        <v>0.69981704129639311</v>
      </c>
      <c r="AO86">
        <v>0</v>
      </c>
      <c r="AP86">
        <v>0</v>
      </c>
      <c r="AQ86">
        <v>3.5867888888888881</v>
      </c>
      <c r="AR86">
        <v>1.3008043478260871</v>
      </c>
      <c r="AS86">
        <v>8.3325393993458245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530.29778829082261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6.91</v>
      </c>
      <c r="L87">
        <v>203.79113990087819</v>
      </c>
      <c r="M87">
        <v>27.14</v>
      </c>
      <c r="N87">
        <v>35.03</v>
      </c>
      <c r="O87">
        <v>0</v>
      </c>
      <c r="P87">
        <v>41.2</v>
      </c>
      <c r="Q87">
        <v>2.97</v>
      </c>
      <c r="R87">
        <v>6.7675533068305027</v>
      </c>
      <c r="S87">
        <v>3.9622732491389203</v>
      </c>
      <c r="T87">
        <v>0</v>
      </c>
      <c r="U87">
        <v>23.889386397493194</v>
      </c>
      <c r="V87">
        <v>3</v>
      </c>
      <c r="W87">
        <v>12.5</v>
      </c>
      <c r="X87">
        <v>42.3</v>
      </c>
      <c r="Y87">
        <v>0</v>
      </c>
      <c r="Z87">
        <v>0</v>
      </c>
      <c r="AA87">
        <v>12.57986075949367</v>
      </c>
      <c r="AB87">
        <v>7.768852213053262</v>
      </c>
      <c r="AC87">
        <v>2.8564606565101305</v>
      </c>
      <c r="AD87">
        <v>0</v>
      </c>
      <c r="AE87">
        <v>0</v>
      </c>
      <c r="AF87">
        <v>2.61696247464503</v>
      </c>
      <c r="AG87">
        <v>5.9826000000000015</v>
      </c>
      <c r="AH87">
        <v>0</v>
      </c>
      <c r="AI87">
        <v>0</v>
      </c>
      <c r="AJ87">
        <v>0</v>
      </c>
      <c r="AK87">
        <v>7.5957982663514585</v>
      </c>
      <c r="AL87">
        <v>0</v>
      </c>
      <c r="AM87">
        <v>4.8754763690922731</v>
      </c>
      <c r="AN87">
        <v>0.69981704129639311</v>
      </c>
      <c r="AO87">
        <v>0</v>
      </c>
      <c r="AP87">
        <v>0</v>
      </c>
      <c r="AQ87">
        <v>3.5867888888888881</v>
      </c>
      <c r="AR87">
        <v>1.3008043478260871</v>
      </c>
      <c r="AS87">
        <v>8.3325393993458245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467.6563132708439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5.99</v>
      </c>
      <c r="L88">
        <v>203.79113990087819</v>
      </c>
      <c r="M88">
        <v>27.14</v>
      </c>
      <c r="N88">
        <v>35.03</v>
      </c>
      <c r="O88">
        <v>0</v>
      </c>
      <c r="P88">
        <v>41.2</v>
      </c>
      <c r="Q88">
        <v>3.5599999999999996</v>
      </c>
      <c r="R88">
        <v>8.02</v>
      </c>
      <c r="S88">
        <v>4.8923818801753525</v>
      </c>
      <c r="T88">
        <v>0</v>
      </c>
      <c r="U88">
        <v>23.889386397493194</v>
      </c>
      <c r="V88">
        <v>3</v>
      </c>
      <c r="W88">
        <v>12.5</v>
      </c>
      <c r="X88">
        <v>42.3</v>
      </c>
      <c r="Y88">
        <v>0</v>
      </c>
      <c r="Z88">
        <v>0</v>
      </c>
      <c r="AA88">
        <v>12.57986075949367</v>
      </c>
      <c r="AB88">
        <v>7.768852213053262</v>
      </c>
      <c r="AC88">
        <v>2.8564606565101305</v>
      </c>
      <c r="AD88">
        <v>0</v>
      </c>
      <c r="AE88">
        <v>0</v>
      </c>
      <c r="AF88">
        <v>2.61696247464503</v>
      </c>
      <c r="AG88">
        <v>5.9826000000000015</v>
      </c>
      <c r="AH88">
        <v>0</v>
      </c>
      <c r="AI88">
        <v>0</v>
      </c>
      <c r="AJ88">
        <v>0</v>
      </c>
      <c r="AK88">
        <v>7.5957982663514585</v>
      </c>
      <c r="AL88">
        <v>0</v>
      </c>
      <c r="AM88">
        <v>4.8754763690922731</v>
      </c>
      <c r="AN88">
        <v>0.69981704129639311</v>
      </c>
      <c r="AO88">
        <v>0</v>
      </c>
      <c r="AP88">
        <v>0</v>
      </c>
      <c r="AQ88">
        <v>0</v>
      </c>
      <c r="AR88">
        <v>1.3008043478260871</v>
      </c>
      <c r="AS88">
        <v>8.3325393993458245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465.92207970616084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4.8099999999999987</v>
      </c>
      <c r="L89">
        <v>203.79113990087819</v>
      </c>
      <c r="M89">
        <v>27.14</v>
      </c>
      <c r="N89">
        <v>35.03</v>
      </c>
      <c r="O89">
        <v>0</v>
      </c>
      <c r="P89">
        <v>41.2</v>
      </c>
      <c r="Q89">
        <v>3.5599999999999996</v>
      </c>
      <c r="R89">
        <v>8.02</v>
      </c>
      <c r="S89">
        <v>5.0624280230326297</v>
      </c>
      <c r="T89">
        <v>0</v>
      </c>
      <c r="U89">
        <v>23.889386397493194</v>
      </c>
      <c r="V89">
        <v>4.1500000000000004</v>
      </c>
      <c r="W89">
        <v>12.5</v>
      </c>
      <c r="X89">
        <v>42.3</v>
      </c>
      <c r="Y89">
        <v>0</v>
      </c>
      <c r="Z89">
        <v>0</v>
      </c>
      <c r="AA89">
        <v>12.57986075949367</v>
      </c>
      <c r="AB89">
        <v>7.768852213053262</v>
      </c>
      <c r="AC89">
        <v>2.8564606565101305</v>
      </c>
      <c r="AD89">
        <v>0</v>
      </c>
      <c r="AE89">
        <v>0</v>
      </c>
      <c r="AF89">
        <v>2.61696247464503</v>
      </c>
      <c r="AG89">
        <v>5.9826000000000015</v>
      </c>
      <c r="AH89">
        <v>0</v>
      </c>
      <c r="AI89">
        <v>0</v>
      </c>
      <c r="AJ89">
        <v>0</v>
      </c>
      <c r="AK89">
        <v>7.5957982663514585</v>
      </c>
      <c r="AL89">
        <v>0</v>
      </c>
      <c r="AM89">
        <v>4.8754763690922731</v>
      </c>
      <c r="AN89">
        <v>0</v>
      </c>
      <c r="AO89">
        <v>0</v>
      </c>
      <c r="AP89">
        <v>0</v>
      </c>
      <c r="AQ89">
        <v>0</v>
      </c>
      <c r="AR89">
        <v>3.2550788043478258</v>
      </c>
      <c r="AS89">
        <v>8.3325393993458245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467.31658326424343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4.8099999999999996</v>
      </c>
      <c r="L90">
        <v>203.79113990087819</v>
      </c>
      <c r="M90">
        <v>27.14</v>
      </c>
      <c r="N90">
        <v>35.03</v>
      </c>
      <c r="O90">
        <v>0</v>
      </c>
      <c r="P90">
        <v>41.2</v>
      </c>
      <c r="Q90">
        <v>3.5599999999999996</v>
      </c>
      <c r="R90">
        <v>8.02</v>
      </c>
      <c r="S90">
        <v>5.0624280230326297</v>
      </c>
      <c r="T90">
        <v>0</v>
      </c>
      <c r="U90">
        <v>23.889386397493194</v>
      </c>
      <c r="V90">
        <v>4.1500000000000004</v>
      </c>
      <c r="W90">
        <v>12.5</v>
      </c>
      <c r="X90">
        <v>42.3</v>
      </c>
      <c r="Y90">
        <v>0</v>
      </c>
      <c r="Z90">
        <v>0</v>
      </c>
      <c r="AA90">
        <v>12.57986075949367</v>
      </c>
      <c r="AB90">
        <v>7.768852213053262</v>
      </c>
      <c r="AC90">
        <v>2.8564606565101305</v>
      </c>
      <c r="AD90">
        <v>0</v>
      </c>
      <c r="AE90">
        <v>0</v>
      </c>
      <c r="AF90">
        <v>2.61696247464503</v>
      </c>
      <c r="AG90">
        <v>5.9826000000000015</v>
      </c>
      <c r="AH90">
        <v>0</v>
      </c>
      <c r="AI90">
        <v>0</v>
      </c>
      <c r="AJ90">
        <v>0</v>
      </c>
      <c r="AK90">
        <v>7.5957982663514585</v>
      </c>
      <c r="AL90">
        <v>0</v>
      </c>
      <c r="AM90">
        <v>4.8754763690922731</v>
      </c>
      <c r="AN90">
        <v>0</v>
      </c>
      <c r="AO90">
        <v>0</v>
      </c>
      <c r="AP90">
        <v>0</v>
      </c>
      <c r="AQ90">
        <v>0</v>
      </c>
      <c r="AR90">
        <v>3.2550788043478258</v>
      </c>
      <c r="AS90">
        <v>8.3325393993458245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467.31658326424343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4.809830961166754</v>
      </c>
      <c r="L91">
        <v>204.65</v>
      </c>
      <c r="M91">
        <v>27.14</v>
      </c>
      <c r="N91">
        <v>35.03</v>
      </c>
      <c r="O91">
        <v>0</v>
      </c>
      <c r="P91">
        <v>41.2</v>
      </c>
      <c r="Q91">
        <v>2.97</v>
      </c>
      <c r="R91">
        <v>6.7675533068305027</v>
      </c>
      <c r="S91">
        <v>4.0000000000000009</v>
      </c>
      <c r="T91">
        <v>0</v>
      </c>
      <c r="U91">
        <v>23.889386397493194</v>
      </c>
      <c r="V91">
        <v>5.58</v>
      </c>
      <c r="W91">
        <v>12.5</v>
      </c>
      <c r="X91">
        <v>42.3</v>
      </c>
      <c r="Y91">
        <v>0</v>
      </c>
      <c r="Z91">
        <v>0</v>
      </c>
      <c r="AA91">
        <v>12.57986075949367</v>
      </c>
      <c r="AB91">
        <v>7.768852213053262</v>
      </c>
      <c r="AC91">
        <v>2.8564606565101305</v>
      </c>
      <c r="AD91">
        <v>0</v>
      </c>
      <c r="AE91">
        <v>0</v>
      </c>
      <c r="AF91">
        <v>2.61696247464503</v>
      </c>
      <c r="AG91">
        <v>5.9826000000000015</v>
      </c>
      <c r="AH91">
        <v>0</v>
      </c>
      <c r="AI91">
        <v>0</v>
      </c>
      <c r="AJ91">
        <v>0</v>
      </c>
      <c r="AK91">
        <v>7.5957982663514585</v>
      </c>
      <c r="AL91">
        <v>0</v>
      </c>
      <c r="AM91">
        <v>4.8754763690922731</v>
      </c>
      <c r="AN91">
        <v>0</v>
      </c>
      <c r="AO91">
        <v>0</v>
      </c>
      <c r="AP91">
        <v>0</v>
      </c>
      <c r="AQ91">
        <v>0</v>
      </c>
      <c r="AR91">
        <v>10.418706521739132</v>
      </c>
      <c r="AS91">
        <v>7.9337065120428205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473.46519443841828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4.809830961166754</v>
      </c>
      <c r="L92">
        <v>204.65</v>
      </c>
      <c r="M92">
        <v>27.14</v>
      </c>
      <c r="N92">
        <v>35.03</v>
      </c>
      <c r="O92">
        <v>0</v>
      </c>
      <c r="P92">
        <v>41.2</v>
      </c>
      <c r="Q92">
        <v>2.97</v>
      </c>
      <c r="R92">
        <v>6.7675533068305027</v>
      </c>
      <c r="S92">
        <v>3.94</v>
      </c>
      <c r="T92">
        <v>0</v>
      </c>
      <c r="U92">
        <v>23.889386397493194</v>
      </c>
      <c r="V92">
        <v>5.58</v>
      </c>
      <c r="W92">
        <v>12.5</v>
      </c>
      <c r="X92">
        <v>42.3</v>
      </c>
      <c r="Y92">
        <v>0</v>
      </c>
      <c r="Z92">
        <v>0</v>
      </c>
      <c r="AA92">
        <v>12.57986075949367</v>
      </c>
      <c r="AB92">
        <v>7.768852213053262</v>
      </c>
      <c r="AC92">
        <v>2.8564606565101305</v>
      </c>
      <c r="AD92">
        <v>0</v>
      </c>
      <c r="AE92">
        <v>0</v>
      </c>
      <c r="AF92">
        <v>2.61696247464503</v>
      </c>
      <c r="AG92">
        <v>5.9826000000000015</v>
      </c>
      <c r="AH92">
        <v>0</v>
      </c>
      <c r="AI92">
        <v>0</v>
      </c>
      <c r="AJ92">
        <v>0</v>
      </c>
      <c r="AK92">
        <v>7.5957982663514585</v>
      </c>
      <c r="AL92">
        <v>0</v>
      </c>
      <c r="AM92">
        <v>4.8754763690922731</v>
      </c>
      <c r="AN92">
        <v>0</v>
      </c>
      <c r="AO92">
        <v>0</v>
      </c>
      <c r="AP92">
        <v>0</v>
      </c>
      <c r="AQ92">
        <v>0</v>
      </c>
      <c r="AR92">
        <v>10.418706521739132</v>
      </c>
      <c r="AS92">
        <v>7.9337065120428205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473.40519443841828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4.809830961166754</v>
      </c>
      <c r="L93">
        <v>204.65</v>
      </c>
      <c r="M93">
        <v>27.14</v>
      </c>
      <c r="N93">
        <v>35.03</v>
      </c>
      <c r="O93">
        <v>0</v>
      </c>
      <c r="P93">
        <v>41.2</v>
      </c>
      <c r="Q93">
        <v>2.97</v>
      </c>
      <c r="R93">
        <v>6.7675533068305027</v>
      </c>
      <c r="S93">
        <v>3.94</v>
      </c>
      <c r="T93">
        <v>0</v>
      </c>
      <c r="U93">
        <v>23.889386397493194</v>
      </c>
      <c r="V93">
        <v>2.9682782608695653</v>
      </c>
      <c r="W93">
        <v>12.5</v>
      </c>
      <c r="X93">
        <v>42.3</v>
      </c>
      <c r="Y93">
        <v>0</v>
      </c>
      <c r="Z93">
        <v>0</v>
      </c>
      <c r="AA93">
        <v>12.57986075949367</v>
      </c>
      <c r="AB93">
        <v>7.768852213053262</v>
      </c>
      <c r="AC93">
        <v>2.8564606565101305</v>
      </c>
      <c r="AD93">
        <v>0</v>
      </c>
      <c r="AE93">
        <v>0</v>
      </c>
      <c r="AF93">
        <v>2.61696247464503</v>
      </c>
      <c r="AG93">
        <v>5.9826000000000015</v>
      </c>
      <c r="AH93">
        <v>0</v>
      </c>
      <c r="AI93">
        <v>0</v>
      </c>
      <c r="AJ93">
        <v>0</v>
      </c>
      <c r="AK93">
        <v>7.5957982663514585</v>
      </c>
      <c r="AL93">
        <v>0</v>
      </c>
      <c r="AM93">
        <v>4.8754763690922731</v>
      </c>
      <c r="AN93">
        <v>0.45987976999477259</v>
      </c>
      <c r="AO93">
        <v>0</v>
      </c>
      <c r="AP93">
        <v>0</v>
      </c>
      <c r="AQ93">
        <v>0</v>
      </c>
      <c r="AR93">
        <v>10.418706521739132</v>
      </c>
      <c r="AS93">
        <v>7.1391086827237595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470.45875463996356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4.809830961166754</v>
      </c>
      <c r="L94">
        <v>204.65</v>
      </c>
      <c r="M94">
        <v>27.14</v>
      </c>
      <c r="N94">
        <v>35.03</v>
      </c>
      <c r="O94">
        <v>0</v>
      </c>
      <c r="P94">
        <v>41.2</v>
      </c>
      <c r="Q94">
        <v>2.97</v>
      </c>
      <c r="R94">
        <v>6.7675533068305027</v>
      </c>
      <c r="S94">
        <v>3.94</v>
      </c>
      <c r="T94">
        <v>0</v>
      </c>
      <c r="U94">
        <v>23.889386397493194</v>
      </c>
      <c r="V94">
        <v>2.9682782608695653</v>
      </c>
      <c r="W94">
        <v>12.5</v>
      </c>
      <c r="X94">
        <v>42.3</v>
      </c>
      <c r="Y94">
        <v>0</v>
      </c>
      <c r="Z94">
        <v>0</v>
      </c>
      <c r="AA94">
        <v>12.57986075949367</v>
      </c>
      <c r="AB94">
        <v>7.768852213053262</v>
      </c>
      <c r="AC94">
        <v>2.8564606565101305</v>
      </c>
      <c r="AD94">
        <v>0</v>
      </c>
      <c r="AE94">
        <v>0</v>
      </c>
      <c r="AF94">
        <v>2.61696247464503</v>
      </c>
      <c r="AG94">
        <v>5.9826000000000015</v>
      </c>
      <c r="AH94">
        <v>0</v>
      </c>
      <c r="AI94">
        <v>0</v>
      </c>
      <c r="AJ94">
        <v>0</v>
      </c>
      <c r="AK94">
        <v>7.5957982663514585</v>
      </c>
      <c r="AL94">
        <v>0</v>
      </c>
      <c r="AM94">
        <v>4.8754763690922731</v>
      </c>
      <c r="AN94">
        <v>0.45987976999477259</v>
      </c>
      <c r="AO94">
        <v>0</v>
      </c>
      <c r="AP94">
        <v>0</v>
      </c>
      <c r="AQ94">
        <v>0</v>
      </c>
      <c r="AR94">
        <v>10.418706521739132</v>
      </c>
      <c r="AS94">
        <v>7.1391086827237595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470.45875463996356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4.809830961166754</v>
      </c>
      <c r="L95">
        <v>204.65</v>
      </c>
      <c r="M95">
        <v>27.14</v>
      </c>
      <c r="N95">
        <v>35.03</v>
      </c>
      <c r="O95">
        <v>0</v>
      </c>
      <c r="P95">
        <v>41.2</v>
      </c>
      <c r="Q95">
        <v>2.97</v>
      </c>
      <c r="R95">
        <v>6.7675533068305027</v>
      </c>
      <c r="S95">
        <v>3.94</v>
      </c>
      <c r="T95">
        <v>0</v>
      </c>
      <c r="U95">
        <v>23.889386397493194</v>
      </c>
      <c r="V95">
        <v>3.1599999999999997</v>
      </c>
      <c r="W95">
        <v>12.496681709583221</v>
      </c>
      <c r="X95">
        <v>42.3</v>
      </c>
      <c r="Y95">
        <v>0</v>
      </c>
      <c r="Z95">
        <v>0</v>
      </c>
      <c r="AA95">
        <v>12.57986075949367</v>
      </c>
      <c r="AB95">
        <v>11.653278319579892</v>
      </c>
      <c r="AC95">
        <v>2.8564606565101305</v>
      </c>
      <c r="AD95">
        <v>0</v>
      </c>
      <c r="AE95">
        <v>0</v>
      </c>
      <c r="AF95">
        <v>2.61696247464503</v>
      </c>
      <c r="AG95">
        <v>5.9826000000000015</v>
      </c>
      <c r="AH95">
        <v>0</v>
      </c>
      <c r="AI95">
        <v>0</v>
      </c>
      <c r="AJ95">
        <v>0</v>
      </c>
      <c r="AK95">
        <v>7.5957982663514585</v>
      </c>
      <c r="AL95">
        <v>0</v>
      </c>
      <c r="AM95">
        <v>4.8754763690922731</v>
      </c>
      <c r="AN95">
        <v>0.45987976999477259</v>
      </c>
      <c r="AO95">
        <v>0</v>
      </c>
      <c r="AP95">
        <v>0</v>
      </c>
      <c r="AQ95">
        <v>0</v>
      </c>
      <c r="AR95">
        <v>9.7683043478260867</v>
      </c>
      <c r="AS95">
        <v>5.9518138566755878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472.69388719524267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4.809830961166754</v>
      </c>
      <c r="L96">
        <v>204.65</v>
      </c>
      <c r="M96">
        <v>27.14</v>
      </c>
      <c r="N96">
        <v>35.03</v>
      </c>
      <c r="O96">
        <v>0</v>
      </c>
      <c r="P96">
        <v>41.2</v>
      </c>
      <c r="Q96">
        <v>2.97</v>
      </c>
      <c r="R96">
        <v>6.7675533068305027</v>
      </c>
      <c r="S96">
        <v>3.94</v>
      </c>
      <c r="T96">
        <v>0</v>
      </c>
      <c r="U96">
        <v>23.889386397493194</v>
      </c>
      <c r="V96">
        <v>3.1599999999999997</v>
      </c>
      <c r="W96">
        <v>12.496681709583221</v>
      </c>
      <c r="X96">
        <v>42.3</v>
      </c>
      <c r="Y96">
        <v>0</v>
      </c>
      <c r="Z96">
        <v>0</v>
      </c>
      <c r="AA96">
        <v>12.57986075949367</v>
      </c>
      <c r="AB96">
        <v>11.653278319579892</v>
      </c>
      <c r="AC96">
        <v>2.8564606565101305</v>
      </c>
      <c r="AD96">
        <v>0</v>
      </c>
      <c r="AE96">
        <v>0</v>
      </c>
      <c r="AF96">
        <v>2.61696247464503</v>
      </c>
      <c r="AG96">
        <v>5.9826000000000015</v>
      </c>
      <c r="AH96">
        <v>0</v>
      </c>
      <c r="AI96">
        <v>0</v>
      </c>
      <c r="AJ96">
        <v>0</v>
      </c>
      <c r="AK96">
        <v>7.5957982663514585</v>
      </c>
      <c r="AL96">
        <v>0</v>
      </c>
      <c r="AM96">
        <v>4.8754763690922731</v>
      </c>
      <c r="AN96">
        <v>0.45987976999477259</v>
      </c>
      <c r="AO96">
        <v>0</v>
      </c>
      <c r="AP96">
        <v>0</v>
      </c>
      <c r="AQ96">
        <v>0</v>
      </c>
      <c r="AR96">
        <v>9.7683043478260867</v>
      </c>
      <c r="AS96">
        <v>5.9518138566755878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472.69388719524267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4.809830961166754</v>
      </c>
      <c r="L97">
        <v>204.65</v>
      </c>
      <c r="M97">
        <v>27.14</v>
      </c>
      <c r="N97">
        <v>35.03</v>
      </c>
      <c r="O97">
        <v>0</v>
      </c>
      <c r="P97">
        <v>41.2</v>
      </c>
      <c r="Q97">
        <v>2.97</v>
      </c>
      <c r="R97">
        <v>6.7675533068305027</v>
      </c>
      <c r="S97">
        <v>3.94</v>
      </c>
      <c r="T97">
        <v>0</v>
      </c>
      <c r="U97">
        <v>23.889386397493194</v>
      </c>
      <c r="V97">
        <v>3.1599999999999997</v>
      </c>
      <c r="W97">
        <v>12.496681709583221</v>
      </c>
      <c r="X97">
        <v>42.3</v>
      </c>
      <c r="Y97">
        <v>0</v>
      </c>
      <c r="Z97">
        <v>0</v>
      </c>
      <c r="AA97">
        <v>12.57986075949367</v>
      </c>
      <c r="AB97">
        <v>11.653278319579892</v>
      </c>
      <c r="AC97">
        <v>2.8564606565101305</v>
      </c>
      <c r="AD97">
        <v>0</v>
      </c>
      <c r="AE97">
        <v>0</v>
      </c>
      <c r="AF97">
        <v>2.61696247464503</v>
      </c>
      <c r="AG97">
        <v>5.9826000000000015</v>
      </c>
      <c r="AH97">
        <v>0</v>
      </c>
      <c r="AI97">
        <v>0</v>
      </c>
      <c r="AJ97">
        <v>0</v>
      </c>
      <c r="AK97">
        <v>7.5957982663514585</v>
      </c>
      <c r="AL97">
        <v>0</v>
      </c>
      <c r="AM97">
        <v>4.8754763690922731</v>
      </c>
      <c r="AN97">
        <v>0.45987976999477259</v>
      </c>
      <c r="AO97">
        <v>0</v>
      </c>
      <c r="AP97">
        <v>0</v>
      </c>
      <c r="AQ97">
        <v>0</v>
      </c>
      <c r="AR97">
        <v>9.7683043478260867</v>
      </c>
      <c r="AS97">
        <v>7.1391086827237595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473.88118202129084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4.809830961166754</v>
      </c>
      <c r="L98">
        <v>204.65</v>
      </c>
      <c r="M98">
        <v>27.14</v>
      </c>
      <c r="N98">
        <v>35.03</v>
      </c>
      <c r="O98">
        <v>0</v>
      </c>
      <c r="P98">
        <v>41.2</v>
      </c>
      <c r="Q98">
        <v>2.97</v>
      </c>
      <c r="R98">
        <v>6.7675533068305027</v>
      </c>
      <c r="S98">
        <v>3.94</v>
      </c>
      <c r="T98">
        <v>0</v>
      </c>
      <c r="U98">
        <v>23.889386397493194</v>
      </c>
      <c r="V98">
        <v>3.1599999999999997</v>
      </c>
      <c r="W98">
        <v>12.496681709583221</v>
      </c>
      <c r="X98">
        <v>42.3</v>
      </c>
      <c r="Y98">
        <v>0</v>
      </c>
      <c r="Z98">
        <v>0</v>
      </c>
      <c r="AA98">
        <v>12.57986075949367</v>
      </c>
      <c r="AB98">
        <v>11.653278319579892</v>
      </c>
      <c r="AC98">
        <v>2.8564606565101305</v>
      </c>
      <c r="AD98">
        <v>0</v>
      </c>
      <c r="AE98">
        <v>0</v>
      </c>
      <c r="AF98">
        <v>2.61696247464503</v>
      </c>
      <c r="AG98">
        <v>5.9826000000000015</v>
      </c>
      <c r="AH98">
        <v>0</v>
      </c>
      <c r="AI98">
        <v>0</v>
      </c>
      <c r="AJ98">
        <v>0</v>
      </c>
      <c r="AK98">
        <v>7.5957982663514585</v>
      </c>
      <c r="AL98">
        <v>0</v>
      </c>
      <c r="AM98">
        <v>4.8754763690922731</v>
      </c>
      <c r="AN98">
        <v>0.45987976999477259</v>
      </c>
      <c r="AO98">
        <v>0</v>
      </c>
      <c r="AP98">
        <v>0</v>
      </c>
      <c r="AQ98">
        <v>0</v>
      </c>
      <c r="AR98">
        <v>9.7683043478260867</v>
      </c>
      <c r="AS98">
        <v>7.1391086827237595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473.88118202129084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0.14393997189170743</v>
      </c>
      <c r="L99">
        <f t="shared" si="2"/>
        <v>6.3001629217731185</v>
      </c>
      <c r="M99">
        <f t="shared" si="2"/>
        <v>0.65136000000000027</v>
      </c>
      <c r="N99">
        <f t="shared" si="2"/>
        <v>0.84072000000000147</v>
      </c>
      <c r="O99">
        <f t="shared" si="2"/>
        <v>0</v>
      </c>
      <c r="P99">
        <f t="shared" si="2"/>
        <v>0.98879999999999824</v>
      </c>
      <c r="Q99">
        <f t="shared" si="2"/>
        <v>0.10726687469555504</v>
      </c>
      <c r="R99">
        <f t="shared" si="2"/>
        <v>0.23138205750605473</v>
      </c>
      <c r="S99">
        <f t="shared" si="2"/>
        <v>0.1433935179776884</v>
      </c>
      <c r="T99">
        <f t="shared" si="2"/>
        <v>0</v>
      </c>
      <c r="U99">
        <f t="shared" si="2"/>
        <v>0.48951263556010888</v>
      </c>
      <c r="V99">
        <f t="shared" si="2"/>
        <v>0.12359105923445153</v>
      </c>
      <c r="W99">
        <f t="shared" si="2"/>
        <v>0.2957941817095831</v>
      </c>
      <c r="X99">
        <f t="shared" si="2"/>
        <v>0.9839700000000009</v>
      </c>
      <c r="Y99">
        <f t="shared" si="2"/>
        <v>0</v>
      </c>
      <c r="Z99">
        <f t="shared" si="2"/>
        <v>0</v>
      </c>
      <c r="AA99">
        <f t="shared" si="2"/>
        <v>0.20711447784810094</v>
      </c>
      <c r="AB99">
        <f t="shared" si="2"/>
        <v>0.15487078019504866</v>
      </c>
      <c r="AC99">
        <f t="shared" si="2"/>
        <v>8.4254850793152231E-2</v>
      </c>
      <c r="AD99">
        <f t="shared" si="2"/>
        <v>3.5048018357305068E-2</v>
      </c>
      <c r="AE99">
        <f t="shared" si="2"/>
        <v>7.8973671461014347E-2</v>
      </c>
      <c r="AF99">
        <f t="shared" si="2"/>
        <v>9.6049885902636911E-2</v>
      </c>
      <c r="AG99">
        <f t="shared" si="2"/>
        <v>0.1435824</v>
      </c>
      <c r="AH99">
        <f t="shared" si="2"/>
        <v>0.16438980232312567</v>
      </c>
      <c r="AI99">
        <f t="shared" si="2"/>
        <v>2.8785655145325995E-2</v>
      </c>
      <c r="AJ99">
        <f t="shared" si="2"/>
        <v>0</v>
      </c>
      <c r="AK99">
        <f t="shared" si="2"/>
        <v>0.18229915839243513</v>
      </c>
      <c r="AL99">
        <f t="shared" si="2"/>
        <v>0</v>
      </c>
      <c r="AM99">
        <f t="shared" si="2"/>
        <v>0.11719552888222053</v>
      </c>
      <c r="AN99">
        <f t="shared" si="2"/>
        <v>1.5405972294824858E-2</v>
      </c>
      <c r="AO99">
        <f t="shared" si="2"/>
        <v>0</v>
      </c>
      <c r="AP99">
        <f t="shared" si="2"/>
        <v>5.2508820000000001E-3</v>
      </c>
      <c r="AQ99">
        <f t="shared" si="2"/>
        <v>0.14763824444444437</v>
      </c>
      <c r="AR99">
        <f t="shared" si="2"/>
        <v>0.21594579347826096</v>
      </c>
      <c r="AS99">
        <f t="shared" si="2"/>
        <v>0.18550944766577471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13.162207789531946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16.87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15.71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14.91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16.190000000000001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16.190000000000001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14.71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14.71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13.51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12.19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12.19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12.19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13.72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14.72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19.23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17.14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17.14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16.55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16.55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18.88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18.88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17.600000000000001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17.600000000000001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17.45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18.61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18.61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19.03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17.329999999999998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17.329999999999998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18.47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0.44139500000000026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0.44139500000000026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45716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173.03</v>
      </c>
      <c r="L3" s="203">
        <v>2.88</v>
      </c>
      <c r="M3" s="203">
        <v>61.3</v>
      </c>
      <c r="N3" s="203">
        <v>50.14</v>
      </c>
      <c r="O3" s="203">
        <v>35.409999999999997</v>
      </c>
      <c r="P3" s="203">
        <v>26.53</v>
      </c>
      <c r="Q3" s="203">
        <v>4.54</v>
      </c>
      <c r="R3" s="203">
        <v>10</v>
      </c>
      <c r="S3" s="203">
        <v>6</v>
      </c>
      <c r="T3" s="203">
        <v>0</v>
      </c>
      <c r="U3" s="203">
        <v>59.71</v>
      </c>
      <c r="V3" s="203">
        <v>8.7899999999999991</v>
      </c>
      <c r="W3" s="203">
        <v>19.23</v>
      </c>
      <c r="X3" s="203">
        <v>62.49</v>
      </c>
      <c r="Y3" s="203">
        <v>0</v>
      </c>
      <c r="Z3">
        <v>0</v>
      </c>
      <c r="AA3" s="203">
        <v>0</v>
      </c>
      <c r="AB3" s="203">
        <v>-0.04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96.13</v>
      </c>
      <c r="AQ3" s="203">
        <v>38.090000000000003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173.03</v>
      </c>
      <c r="L4" s="203">
        <v>2.88</v>
      </c>
      <c r="M4" s="203">
        <v>61.3</v>
      </c>
      <c r="N4" s="203">
        <v>50.14</v>
      </c>
      <c r="O4" s="203">
        <v>35.409999999999997</v>
      </c>
      <c r="P4" s="203">
        <v>26.53</v>
      </c>
      <c r="Q4" s="203">
        <v>4.54</v>
      </c>
      <c r="R4" s="203">
        <v>10</v>
      </c>
      <c r="S4" s="203">
        <v>6</v>
      </c>
      <c r="T4" s="203">
        <v>0</v>
      </c>
      <c r="U4" s="203">
        <v>59.71</v>
      </c>
      <c r="V4" s="203">
        <v>8.7899999999999991</v>
      </c>
      <c r="W4" s="203">
        <v>19.23</v>
      </c>
      <c r="X4" s="203">
        <v>62.49</v>
      </c>
      <c r="Y4" s="203">
        <v>0</v>
      </c>
      <c r="Z4">
        <v>0</v>
      </c>
      <c r="AA4" s="203">
        <v>0</v>
      </c>
      <c r="AB4" s="203">
        <v>-0.04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62.48</v>
      </c>
      <c r="AQ4" s="203">
        <v>38.090000000000003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173.03</v>
      </c>
      <c r="L5" s="203">
        <v>2.88</v>
      </c>
      <c r="M5" s="203">
        <v>61.3</v>
      </c>
      <c r="N5" s="203">
        <v>50.14</v>
      </c>
      <c r="O5" s="203">
        <v>35.409999999999997</v>
      </c>
      <c r="P5" s="203">
        <v>26.53</v>
      </c>
      <c r="Q5" s="203">
        <v>4.54</v>
      </c>
      <c r="R5" s="203">
        <v>10</v>
      </c>
      <c r="S5" s="203">
        <v>6</v>
      </c>
      <c r="T5" s="203">
        <v>0</v>
      </c>
      <c r="U5" s="203">
        <v>59.71</v>
      </c>
      <c r="V5" s="203">
        <v>8.7899999999999991</v>
      </c>
      <c r="W5" s="203">
        <v>19.23</v>
      </c>
      <c r="X5" s="203">
        <v>62.49</v>
      </c>
      <c r="Y5" s="203">
        <v>0</v>
      </c>
      <c r="Z5">
        <v>0</v>
      </c>
      <c r="AA5" s="203">
        <v>0</v>
      </c>
      <c r="AB5" s="203">
        <v>-0.04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62.48</v>
      </c>
      <c r="AQ5" s="203">
        <v>20.190000000000001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173.03</v>
      </c>
      <c r="L6" s="203">
        <v>2.88</v>
      </c>
      <c r="M6" s="203">
        <v>61.3</v>
      </c>
      <c r="N6" s="203">
        <v>50.14</v>
      </c>
      <c r="O6" s="203">
        <v>35.409999999999997</v>
      </c>
      <c r="P6" s="203">
        <v>26.53</v>
      </c>
      <c r="Q6" s="203">
        <v>4.54</v>
      </c>
      <c r="R6" s="203">
        <v>10</v>
      </c>
      <c r="S6" s="203">
        <v>6</v>
      </c>
      <c r="T6" s="203">
        <v>0</v>
      </c>
      <c r="U6" s="203">
        <v>59.71</v>
      </c>
      <c r="V6" s="203">
        <v>8.7899999999999991</v>
      </c>
      <c r="W6" s="203">
        <v>19.23</v>
      </c>
      <c r="X6" s="203">
        <v>62.49</v>
      </c>
      <c r="Y6" s="203">
        <v>0</v>
      </c>
      <c r="Z6">
        <v>0</v>
      </c>
      <c r="AA6" s="203">
        <v>0</v>
      </c>
      <c r="AB6" s="203">
        <v>-0.04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62.48</v>
      </c>
      <c r="AQ6" s="203">
        <v>20.190000000000001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173.03</v>
      </c>
      <c r="L7" s="203">
        <v>2.88</v>
      </c>
      <c r="M7" s="203">
        <v>61.3</v>
      </c>
      <c r="N7" s="203">
        <v>50.14</v>
      </c>
      <c r="O7" s="203">
        <v>35.409999999999997</v>
      </c>
      <c r="P7" s="203">
        <v>26.53</v>
      </c>
      <c r="Q7" s="203">
        <v>4.54</v>
      </c>
      <c r="R7" s="203">
        <v>10</v>
      </c>
      <c r="S7" s="203">
        <v>6</v>
      </c>
      <c r="T7" s="203">
        <v>0</v>
      </c>
      <c r="U7" s="203">
        <v>59.71</v>
      </c>
      <c r="V7" s="203">
        <v>8.7899999999999991</v>
      </c>
      <c r="W7" s="203">
        <v>19.22</v>
      </c>
      <c r="X7" s="203">
        <v>62.49</v>
      </c>
      <c r="Y7" s="203">
        <v>0</v>
      </c>
      <c r="Z7">
        <v>0</v>
      </c>
      <c r="AA7" s="203">
        <v>0</v>
      </c>
      <c r="AB7" s="203">
        <v>-0.04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65</v>
      </c>
      <c r="AQ7" s="203">
        <v>20.190000000000001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173.03</v>
      </c>
      <c r="L8" s="203">
        <v>2.88</v>
      </c>
      <c r="M8" s="203">
        <v>61.3</v>
      </c>
      <c r="N8" s="203">
        <v>50.14</v>
      </c>
      <c r="O8" s="203">
        <v>35.409999999999997</v>
      </c>
      <c r="P8" s="203">
        <v>26.53</v>
      </c>
      <c r="Q8" s="203">
        <v>4.54</v>
      </c>
      <c r="R8" s="203">
        <v>10</v>
      </c>
      <c r="S8" s="203">
        <v>6</v>
      </c>
      <c r="T8" s="203">
        <v>0</v>
      </c>
      <c r="U8" s="203">
        <v>59.71</v>
      </c>
      <c r="V8" s="203">
        <v>8.7899999999999991</v>
      </c>
      <c r="W8" s="203">
        <v>19.22</v>
      </c>
      <c r="X8" s="203">
        <v>62.49</v>
      </c>
      <c r="Y8" s="203">
        <v>0</v>
      </c>
      <c r="Z8">
        <v>0</v>
      </c>
      <c r="AA8" s="203">
        <v>0</v>
      </c>
      <c r="AB8" s="203">
        <v>-0.04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65</v>
      </c>
      <c r="AQ8" s="203">
        <v>20.190000000000001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173.03</v>
      </c>
      <c r="L9" s="203">
        <v>2.88</v>
      </c>
      <c r="M9" s="203">
        <v>61.3</v>
      </c>
      <c r="N9" s="203">
        <v>50.14</v>
      </c>
      <c r="O9" s="203">
        <v>35.409999999999997</v>
      </c>
      <c r="P9" s="203">
        <v>26.53</v>
      </c>
      <c r="Q9" s="203">
        <v>4.54</v>
      </c>
      <c r="R9" s="203">
        <v>10</v>
      </c>
      <c r="S9" s="203">
        <v>6</v>
      </c>
      <c r="T9" s="203">
        <v>0</v>
      </c>
      <c r="U9" s="203">
        <v>59.71</v>
      </c>
      <c r="V9" s="203">
        <v>8.6300000000000008</v>
      </c>
      <c r="W9" s="203">
        <v>10.57</v>
      </c>
      <c r="X9" s="203">
        <v>33.65</v>
      </c>
      <c r="Y9" s="203">
        <v>0</v>
      </c>
      <c r="Z9">
        <v>0</v>
      </c>
      <c r="AA9" s="203">
        <v>0</v>
      </c>
      <c r="AB9" s="203">
        <v>-0.04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62.48</v>
      </c>
      <c r="AQ9" s="203">
        <v>20.190000000000001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173.03</v>
      </c>
      <c r="L10" s="203">
        <v>2.88</v>
      </c>
      <c r="M10" s="203">
        <v>61.3</v>
      </c>
      <c r="N10" s="203">
        <v>50.14</v>
      </c>
      <c r="O10" s="203">
        <v>35.409999999999997</v>
      </c>
      <c r="P10" s="203">
        <v>26.53</v>
      </c>
      <c r="Q10" s="203">
        <v>4.54</v>
      </c>
      <c r="R10" s="203">
        <v>10</v>
      </c>
      <c r="S10" s="203">
        <v>6</v>
      </c>
      <c r="T10" s="203">
        <v>0</v>
      </c>
      <c r="U10" s="203">
        <v>59.71</v>
      </c>
      <c r="V10" s="203">
        <v>8.6300000000000008</v>
      </c>
      <c r="W10" s="203">
        <v>10.57</v>
      </c>
      <c r="X10" s="203">
        <v>33.65</v>
      </c>
      <c r="Y10" s="203">
        <v>0</v>
      </c>
      <c r="Z10">
        <v>0</v>
      </c>
      <c r="AA10" s="203">
        <v>0</v>
      </c>
      <c r="AB10" s="203">
        <v>-0.04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62.48</v>
      </c>
      <c r="AQ10" s="203">
        <v>20.190000000000001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173.03</v>
      </c>
      <c r="L11" s="203">
        <v>2.88</v>
      </c>
      <c r="M11" s="203">
        <v>61.3</v>
      </c>
      <c r="N11" s="203">
        <v>50.14</v>
      </c>
      <c r="O11" s="203">
        <v>35.409999999999997</v>
      </c>
      <c r="P11" s="203">
        <v>26.53</v>
      </c>
      <c r="Q11" s="203">
        <v>4.54</v>
      </c>
      <c r="R11" s="203">
        <v>10</v>
      </c>
      <c r="S11" s="203">
        <v>6</v>
      </c>
      <c r="T11" s="203">
        <v>0</v>
      </c>
      <c r="U11" s="203">
        <v>59.71</v>
      </c>
      <c r="V11" s="203">
        <v>7.73</v>
      </c>
      <c r="W11" s="203">
        <v>10.57</v>
      </c>
      <c r="X11" s="203">
        <v>33.65</v>
      </c>
      <c r="Y11" s="203">
        <v>0</v>
      </c>
      <c r="Z11">
        <v>0</v>
      </c>
      <c r="AA11" s="203">
        <v>0</v>
      </c>
      <c r="AB11" s="203">
        <v>-0.04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62.48</v>
      </c>
      <c r="AQ11" s="203">
        <v>20.190000000000001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173.03</v>
      </c>
      <c r="L12" s="203">
        <v>2.88</v>
      </c>
      <c r="M12" s="203">
        <v>61.3</v>
      </c>
      <c r="N12" s="203">
        <v>50.14</v>
      </c>
      <c r="O12" s="203">
        <v>35.409999999999997</v>
      </c>
      <c r="P12" s="203">
        <v>26.53</v>
      </c>
      <c r="Q12" s="203">
        <v>4.54</v>
      </c>
      <c r="R12" s="203">
        <v>10</v>
      </c>
      <c r="S12" s="203">
        <v>6</v>
      </c>
      <c r="T12" s="203">
        <v>0</v>
      </c>
      <c r="U12" s="203">
        <v>59.71</v>
      </c>
      <c r="V12" s="203">
        <v>7.73</v>
      </c>
      <c r="W12" s="203">
        <v>10.57</v>
      </c>
      <c r="X12" s="203">
        <v>33.65</v>
      </c>
      <c r="Y12" s="203">
        <v>0</v>
      </c>
      <c r="Z12">
        <v>0</v>
      </c>
      <c r="AA12" s="203">
        <v>0</v>
      </c>
      <c r="AB12" s="203">
        <v>-0.04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62.48</v>
      </c>
      <c r="AQ12" s="203">
        <v>20.190000000000001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173.03</v>
      </c>
      <c r="L13" s="203">
        <v>2.88</v>
      </c>
      <c r="M13" s="203">
        <v>61.3</v>
      </c>
      <c r="N13" s="203">
        <v>50.14</v>
      </c>
      <c r="O13" s="203">
        <v>35.409999999999997</v>
      </c>
      <c r="P13" s="203">
        <v>26.53</v>
      </c>
      <c r="Q13" s="203">
        <v>4.54</v>
      </c>
      <c r="R13" s="203">
        <v>10</v>
      </c>
      <c r="S13" s="203">
        <v>6</v>
      </c>
      <c r="T13" s="203">
        <v>0</v>
      </c>
      <c r="U13" s="203">
        <v>59.71</v>
      </c>
      <c r="V13" s="203">
        <v>6.6</v>
      </c>
      <c r="W13" s="203">
        <v>10.57</v>
      </c>
      <c r="X13" s="203">
        <v>33.65</v>
      </c>
      <c r="Y13" s="203">
        <v>0</v>
      </c>
      <c r="Z13">
        <v>0</v>
      </c>
      <c r="AA13" s="203">
        <v>0</v>
      </c>
      <c r="AB13" s="203">
        <v>-0.04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62.48</v>
      </c>
      <c r="AQ13" s="203">
        <v>20.190000000000001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173.03</v>
      </c>
      <c r="L14" s="203">
        <v>2.88</v>
      </c>
      <c r="M14" s="203">
        <v>61.3</v>
      </c>
      <c r="N14" s="203">
        <v>50.14</v>
      </c>
      <c r="O14" s="203">
        <v>35.409999999999997</v>
      </c>
      <c r="P14" s="203">
        <v>26.53</v>
      </c>
      <c r="Q14" s="203">
        <v>4.54</v>
      </c>
      <c r="R14" s="203">
        <v>10</v>
      </c>
      <c r="S14" s="203">
        <v>6</v>
      </c>
      <c r="T14" s="203">
        <v>0</v>
      </c>
      <c r="U14" s="203">
        <v>59.71</v>
      </c>
      <c r="V14" s="203">
        <v>6.19</v>
      </c>
      <c r="W14" s="203">
        <v>10.57</v>
      </c>
      <c r="X14" s="203">
        <v>33.65</v>
      </c>
      <c r="Y14" s="203">
        <v>0</v>
      </c>
      <c r="Z14">
        <v>0</v>
      </c>
      <c r="AA14" s="203">
        <v>0</v>
      </c>
      <c r="AB14" s="203">
        <v>-0.04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62.48</v>
      </c>
      <c r="AQ14" s="203">
        <v>20.190000000000001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173.03</v>
      </c>
      <c r="L15" s="203">
        <v>2.88</v>
      </c>
      <c r="M15" s="203">
        <v>61.3</v>
      </c>
      <c r="N15" s="203">
        <v>50.14</v>
      </c>
      <c r="O15" s="203">
        <v>35.409999999999997</v>
      </c>
      <c r="P15" s="203">
        <v>26.53</v>
      </c>
      <c r="Q15" s="203">
        <v>4.54</v>
      </c>
      <c r="R15" s="203">
        <v>10</v>
      </c>
      <c r="S15" s="203">
        <v>6</v>
      </c>
      <c r="T15" s="203">
        <v>0</v>
      </c>
      <c r="U15" s="203">
        <v>59.71</v>
      </c>
      <c r="V15" s="203">
        <v>6.55</v>
      </c>
      <c r="W15" s="203">
        <v>10.57</v>
      </c>
      <c r="X15" s="203">
        <v>33.65</v>
      </c>
      <c r="Y15" s="203">
        <v>0</v>
      </c>
      <c r="Z15">
        <v>0</v>
      </c>
      <c r="AA15" s="203">
        <v>0</v>
      </c>
      <c r="AB15" s="203">
        <v>-0.04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62.48</v>
      </c>
      <c r="AQ15" s="203">
        <v>20.190000000000001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173.03</v>
      </c>
      <c r="L16" s="203">
        <v>2.88</v>
      </c>
      <c r="M16" s="203">
        <v>61.3</v>
      </c>
      <c r="N16" s="203">
        <v>50.14</v>
      </c>
      <c r="O16" s="203">
        <v>35.409999999999997</v>
      </c>
      <c r="P16" s="203">
        <v>26.53</v>
      </c>
      <c r="Q16" s="203">
        <v>4.54</v>
      </c>
      <c r="R16" s="203">
        <v>10</v>
      </c>
      <c r="S16" s="203">
        <v>6</v>
      </c>
      <c r="T16" s="203">
        <v>0</v>
      </c>
      <c r="U16" s="203">
        <v>59.71</v>
      </c>
      <c r="V16" s="203">
        <v>6.55</v>
      </c>
      <c r="W16" s="203">
        <v>10.57</v>
      </c>
      <c r="X16" s="203">
        <v>33.65</v>
      </c>
      <c r="Y16" s="203">
        <v>0</v>
      </c>
      <c r="Z16">
        <v>0</v>
      </c>
      <c r="AA16" s="203">
        <v>0</v>
      </c>
      <c r="AB16" s="203">
        <v>-0.04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62.48</v>
      </c>
      <c r="AQ16" s="203">
        <v>20.190000000000001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173.03</v>
      </c>
      <c r="L17" s="203">
        <v>2.88</v>
      </c>
      <c r="M17" s="203">
        <v>61.3</v>
      </c>
      <c r="N17" s="203">
        <v>50.14</v>
      </c>
      <c r="O17" s="203">
        <v>35.409999999999997</v>
      </c>
      <c r="P17" s="203">
        <v>26.53</v>
      </c>
      <c r="Q17" s="203">
        <v>4.54</v>
      </c>
      <c r="R17" s="203">
        <v>10</v>
      </c>
      <c r="S17" s="203">
        <v>6</v>
      </c>
      <c r="T17" s="203">
        <v>0</v>
      </c>
      <c r="U17" s="203">
        <v>59.71</v>
      </c>
      <c r="V17" s="203">
        <v>6.55</v>
      </c>
      <c r="W17" s="203">
        <v>10.57</v>
      </c>
      <c r="X17" s="203">
        <v>33.65</v>
      </c>
      <c r="Y17" s="203">
        <v>0</v>
      </c>
      <c r="Z17">
        <v>0</v>
      </c>
      <c r="AA17" s="203">
        <v>0</v>
      </c>
      <c r="AB17" s="203">
        <v>-0.04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62.48</v>
      </c>
      <c r="AQ17" s="203">
        <v>20.190000000000001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173.03</v>
      </c>
      <c r="L18" s="203">
        <v>2.88</v>
      </c>
      <c r="M18" s="203">
        <v>61.3</v>
      </c>
      <c r="N18" s="203">
        <v>50.14</v>
      </c>
      <c r="O18" s="203">
        <v>35.409999999999997</v>
      </c>
      <c r="P18" s="203">
        <v>26.53</v>
      </c>
      <c r="Q18" s="203">
        <v>4.54</v>
      </c>
      <c r="R18" s="203">
        <v>10</v>
      </c>
      <c r="S18" s="203">
        <v>6</v>
      </c>
      <c r="T18" s="203">
        <v>0</v>
      </c>
      <c r="U18" s="203">
        <v>59.71</v>
      </c>
      <c r="V18" s="203">
        <v>6.55</v>
      </c>
      <c r="W18" s="203">
        <v>10.57</v>
      </c>
      <c r="X18" s="203">
        <v>33.65</v>
      </c>
      <c r="Y18" s="203">
        <v>0</v>
      </c>
      <c r="Z18">
        <v>0</v>
      </c>
      <c r="AA18" s="203">
        <v>0</v>
      </c>
      <c r="AB18" s="203">
        <v>-0.04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62.48</v>
      </c>
      <c r="AQ18" s="203">
        <v>20.190000000000001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173.03</v>
      </c>
      <c r="L19" s="203">
        <v>2.88</v>
      </c>
      <c r="M19" s="203">
        <v>61.3</v>
      </c>
      <c r="N19" s="203">
        <v>50.14</v>
      </c>
      <c r="O19" s="203">
        <v>35.409999999999997</v>
      </c>
      <c r="P19" s="203">
        <v>26.53</v>
      </c>
      <c r="Q19" s="203">
        <v>4.54</v>
      </c>
      <c r="R19" s="203">
        <v>10</v>
      </c>
      <c r="S19" s="203">
        <v>6</v>
      </c>
      <c r="T19" s="203">
        <v>0</v>
      </c>
      <c r="U19" s="203">
        <v>59.71</v>
      </c>
      <c r="V19" s="203">
        <v>9.14</v>
      </c>
      <c r="W19" s="203">
        <v>19.22</v>
      </c>
      <c r="X19" s="203">
        <v>62.49</v>
      </c>
      <c r="Y19" s="203">
        <v>0</v>
      </c>
      <c r="Z19">
        <v>0</v>
      </c>
      <c r="AA19" s="203">
        <v>0</v>
      </c>
      <c r="AB19" s="203">
        <v>-0.04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83.92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62.48</v>
      </c>
      <c r="AQ19" s="203">
        <v>20.190000000000001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173.03</v>
      </c>
      <c r="L20" s="203">
        <v>2.88</v>
      </c>
      <c r="M20" s="203">
        <v>61.3</v>
      </c>
      <c r="N20" s="203">
        <v>50.14</v>
      </c>
      <c r="O20" s="203">
        <v>35.409999999999997</v>
      </c>
      <c r="P20" s="203">
        <v>26.53</v>
      </c>
      <c r="Q20" s="203">
        <v>4.54</v>
      </c>
      <c r="R20" s="203">
        <v>10</v>
      </c>
      <c r="S20" s="203">
        <v>6</v>
      </c>
      <c r="T20" s="203">
        <v>0</v>
      </c>
      <c r="U20" s="203">
        <v>59.71</v>
      </c>
      <c r="V20" s="203">
        <v>9.14</v>
      </c>
      <c r="W20" s="203">
        <v>19.22</v>
      </c>
      <c r="X20" s="203">
        <v>62.49</v>
      </c>
      <c r="Y20" s="203">
        <v>0</v>
      </c>
      <c r="Z20">
        <v>0</v>
      </c>
      <c r="AA20" s="203">
        <v>0</v>
      </c>
      <c r="AB20" s="203">
        <v>-0.04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83.92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62.48</v>
      </c>
      <c r="AQ20" s="203">
        <v>20.190000000000001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173.03</v>
      </c>
      <c r="L21" s="203">
        <v>2.88</v>
      </c>
      <c r="M21" s="203">
        <v>61.3</v>
      </c>
      <c r="N21" s="203">
        <v>50.14</v>
      </c>
      <c r="O21" s="203">
        <v>35.409999999999997</v>
      </c>
      <c r="P21" s="203">
        <v>26.53</v>
      </c>
      <c r="Q21" s="203">
        <v>4.54</v>
      </c>
      <c r="R21" s="203">
        <v>10</v>
      </c>
      <c r="S21" s="203">
        <v>6</v>
      </c>
      <c r="T21" s="203">
        <v>0</v>
      </c>
      <c r="U21" s="203">
        <v>59.71</v>
      </c>
      <c r="V21" s="203">
        <v>9.14</v>
      </c>
      <c r="W21" s="203">
        <v>19.22</v>
      </c>
      <c r="X21" s="203">
        <v>62.49</v>
      </c>
      <c r="Y21" s="203">
        <v>0</v>
      </c>
      <c r="Z21">
        <v>0</v>
      </c>
      <c r="AA21" s="203">
        <v>0</v>
      </c>
      <c r="AB21" s="203">
        <v>-0.04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83.92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62.48</v>
      </c>
      <c r="AQ21" s="203">
        <v>38.090000000000003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240.33</v>
      </c>
      <c r="L22" s="203">
        <v>2.88</v>
      </c>
      <c r="M22" s="203">
        <v>61.3</v>
      </c>
      <c r="N22" s="203">
        <v>50.14</v>
      </c>
      <c r="O22" s="203">
        <v>35.409999999999997</v>
      </c>
      <c r="P22" s="203">
        <v>26.53</v>
      </c>
      <c r="Q22" s="203">
        <v>4.54</v>
      </c>
      <c r="R22" s="203">
        <v>10</v>
      </c>
      <c r="S22" s="203">
        <v>6</v>
      </c>
      <c r="T22" s="203">
        <v>0</v>
      </c>
      <c r="U22" s="203">
        <v>59.71</v>
      </c>
      <c r="V22" s="203">
        <v>9.14</v>
      </c>
      <c r="W22" s="203">
        <v>19.23</v>
      </c>
      <c r="X22" s="203">
        <v>62.49</v>
      </c>
      <c r="Y22" s="203">
        <v>0</v>
      </c>
      <c r="Z22">
        <v>0</v>
      </c>
      <c r="AA22" s="203">
        <v>0</v>
      </c>
      <c r="AB22" s="203">
        <v>-0.04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83.92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62.48</v>
      </c>
      <c r="AQ22" s="203">
        <v>38.090000000000003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269.16000000000003</v>
      </c>
      <c r="L23" s="203">
        <v>2.88</v>
      </c>
      <c r="M23" s="203">
        <v>61.3</v>
      </c>
      <c r="N23" s="203">
        <v>50.14</v>
      </c>
      <c r="O23" s="203">
        <v>35.409999999999997</v>
      </c>
      <c r="P23" s="203">
        <v>26.53</v>
      </c>
      <c r="Q23" s="203">
        <v>4.54</v>
      </c>
      <c r="R23" s="203">
        <v>10</v>
      </c>
      <c r="S23" s="203">
        <v>6</v>
      </c>
      <c r="T23" s="203">
        <v>0</v>
      </c>
      <c r="U23" s="203">
        <v>59.71</v>
      </c>
      <c r="V23" s="203">
        <v>8.7899999999999991</v>
      </c>
      <c r="W23" s="203">
        <v>19.23</v>
      </c>
      <c r="X23" s="203">
        <v>62.49</v>
      </c>
      <c r="Y23" s="203">
        <v>0</v>
      </c>
      <c r="Z23">
        <v>0</v>
      </c>
      <c r="AA23" s="203">
        <v>0</v>
      </c>
      <c r="AB23" s="203">
        <v>-0.04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83.92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62.48</v>
      </c>
      <c r="AQ23" s="203">
        <v>38.090000000000003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269.16000000000003</v>
      </c>
      <c r="L24" s="203">
        <v>2.88</v>
      </c>
      <c r="M24" s="203">
        <v>61.3</v>
      </c>
      <c r="N24" s="203">
        <v>50.14</v>
      </c>
      <c r="O24" s="203">
        <v>35.409999999999997</v>
      </c>
      <c r="P24" s="203">
        <v>26.53</v>
      </c>
      <c r="Q24" s="203">
        <v>3.85</v>
      </c>
      <c r="R24" s="203">
        <v>9.61</v>
      </c>
      <c r="S24" s="203">
        <v>5.77</v>
      </c>
      <c r="T24" s="203">
        <v>0</v>
      </c>
      <c r="U24" s="203">
        <v>59.71</v>
      </c>
      <c r="V24" s="203">
        <v>8.7899999999999991</v>
      </c>
      <c r="W24" s="203">
        <v>19.23</v>
      </c>
      <c r="X24" s="203">
        <v>62.49</v>
      </c>
      <c r="Y24" s="203">
        <v>0</v>
      </c>
      <c r="Z24">
        <v>0</v>
      </c>
      <c r="AA24" s="203">
        <v>0</v>
      </c>
      <c r="AB24" s="203">
        <v>-0.04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83.92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96.13</v>
      </c>
      <c r="AQ24" s="203">
        <v>38.090000000000003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269.16000000000003</v>
      </c>
      <c r="L25" s="203">
        <v>5.44</v>
      </c>
      <c r="M25" s="203">
        <v>61.3</v>
      </c>
      <c r="N25" s="203">
        <v>50.14</v>
      </c>
      <c r="O25" s="203">
        <v>35.409999999999997</v>
      </c>
      <c r="P25" s="203">
        <v>26.53</v>
      </c>
      <c r="Q25" s="203">
        <v>8.0500000000000007</v>
      </c>
      <c r="R25" s="203">
        <v>17.350000000000001</v>
      </c>
      <c r="S25" s="203">
        <v>10.67</v>
      </c>
      <c r="T25" s="203">
        <v>0</v>
      </c>
      <c r="U25" s="203">
        <v>56.14</v>
      </c>
      <c r="V25" s="203">
        <v>8.7899999999999991</v>
      </c>
      <c r="W25" s="203">
        <v>19.23</v>
      </c>
      <c r="X25" s="203">
        <v>62.49</v>
      </c>
      <c r="Y25" s="203">
        <v>0</v>
      </c>
      <c r="Z25">
        <v>0</v>
      </c>
      <c r="AA25" s="203">
        <v>0</v>
      </c>
      <c r="AB25" s="203">
        <v>-0.04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83.92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117.28</v>
      </c>
      <c r="AQ25" s="203">
        <v>38.090000000000003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346.07</v>
      </c>
      <c r="L26" s="203">
        <v>5.7</v>
      </c>
      <c r="M26" s="203">
        <v>61.3</v>
      </c>
      <c r="N26" s="203">
        <v>50.14</v>
      </c>
      <c r="O26" s="203">
        <v>35.409999999999997</v>
      </c>
      <c r="P26" s="203">
        <v>26.53</v>
      </c>
      <c r="Q26" s="203">
        <v>8.44</v>
      </c>
      <c r="R26" s="203">
        <v>17.899999999999999</v>
      </c>
      <c r="S26" s="203">
        <v>11.14</v>
      </c>
      <c r="T26" s="203">
        <v>0</v>
      </c>
      <c r="U26" s="203">
        <v>52.13</v>
      </c>
      <c r="V26" s="203">
        <v>8.7899999999999991</v>
      </c>
      <c r="W26" s="203">
        <v>19.23</v>
      </c>
      <c r="X26" s="203">
        <v>62.49</v>
      </c>
      <c r="Y26" s="203">
        <v>0</v>
      </c>
      <c r="Z26">
        <v>0</v>
      </c>
      <c r="AA26" s="203">
        <v>0</v>
      </c>
      <c r="AB26" s="203">
        <v>-0.04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83.92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117.28</v>
      </c>
      <c r="AQ26" s="203">
        <v>38.090000000000003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365.3</v>
      </c>
      <c r="L27" s="203">
        <v>5.81</v>
      </c>
      <c r="M27" s="203">
        <v>61.3</v>
      </c>
      <c r="N27" s="203">
        <v>50.14</v>
      </c>
      <c r="O27" s="203">
        <v>35.409999999999997</v>
      </c>
      <c r="P27" s="203">
        <v>26.53</v>
      </c>
      <c r="Q27" s="203">
        <v>8.43</v>
      </c>
      <c r="R27" s="203">
        <v>17.62</v>
      </c>
      <c r="S27" s="203">
        <v>11.09</v>
      </c>
      <c r="T27" s="203">
        <v>0</v>
      </c>
      <c r="U27" s="203">
        <v>48.12</v>
      </c>
      <c r="V27" s="203">
        <v>8.7899999999999991</v>
      </c>
      <c r="W27" s="203">
        <v>19.23</v>
      </c>
      <c r="X27" s="203">
        <v>62.49</v>
      </c>
      <c r="Y27" s="203">
        <v>0</v>
      </c>
      <c r="Z27">
        <v>0</v>
      </c>
      <c r="AA27" s="203">
        <v>0</v>
      </c>
      <c r="AB27" s="203">
        <v>-0.04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83.92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117.28</v>
      </c>
      <c r="AQ27" s="203">
        <v>38.090000000000003</v>
      </c>
      <c r="AR27" s="203">
        <v>0.42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432.59</v>
      </c>
      <c r="L28" s="203">
        <v>6.03</v>
      </c>
      <c r="M28" s="203">
        <v>61.3</v>
      </c>
      <c r="N28" s="203">
        <v>50.14</v>
      </c>
      <c r="O28" s="203">
        <v>35.409999999999997</v>
      </c>
      <c r="P28" s="203">
        <v>26.53</v>
      </c>
      <c r="Q28" s="203">
        <v>8.44</v>
      </c>
      <c r="R28" s="203">
        <v>17.899999999999999</v>
      </c>
      <c r="S28" s="203">
        <v>11.14</v>
      </c>
      <c r="T28" s="203">
        <v>0</v>
      </c>
      <c r="U28" s="203">
        <v>48.12</v>
      </c>
      <c r="V28" s="203">
        <v>8.7899999999999991</v>
      </c>
      <c r="W28" s="203">
        <v>19.23</v>
      </c>
      <c r="X28" s="203">
        <v>62.49</v>
      </c>
      <c r="Y28" s="203">
        <v>0</v>
      </c>
      <c r="Z28">
        <v>0</v>
      </c>
      <c r="AA28" s="203">
        <v>0</v>
      </c>
      <c r="AB28" s="203">
        <v>-0.04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117.28</v>
      </c>
      <c r="AQ28" s="203">
        <v>38.090000000000003</v>
      </c>
      <c r="AR28" s="203">
        <v>0.95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474.99</v>
      </c>
      <c r="L29" s="203">
        <v>6.03</v>
      </c>
      <c r="M29" s="203">
        <v>61.3</v>
      </c>
      <c r="N29" s="203">
        <v>50.14</v>
      </c>
      <c r="O29" s="203">
        <v>35.409999999999997</v>
      </c>
      <c r="P29" s="203">
        <v>26.53</v>
      </c>
      <c r="Q29" s="203">
        <v>8.44</v>
      </c>
      <c r="R29" s="203">
        <v>17.899999999999999</v>
      </c>
      <c r="S29" s="203">
        <v>11.14</v>
      </c>
      <c r="T29" s="203">
        <v>0</v>
      </c>
      <c r="U29" s="203">
        <v>48.12</v>
      </c>
      <c r="V29" s="203">
        <v>8.7899999999999991</v>
      </c>
      <c r="W29" s="203">
        <v>19.23</v>
      </c>
      <c r="X29" s="203">
        <v>62.49</v>
      </c>
      <c r="Y29" s="203">
        <v>0</v>
      </c>
      <c r="Z29">
        <v>0</v>
      </c>
      <c r="AA29" s="203">
        <v>0</v>
      </c>
      <c r="AB29" s="203">
        <v>-0.04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117.28</v>
      </c>
      <c r="AQ29" s="203">
        <v>38.090000000000003</v>
      </c>
      <c r="AR29" s="203">
        <v>3.3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489.65</v>
      </c>
      <c r="L30" s="203">
        <v>6.03</v>
      </c>
      <c r="M30" s="203">
        <v>61.3</v>
      </c>
      <c r="N30" s="203">
        <v>50.14</v>
      </c>
      <c r="O30" s="203">
        <v>35.409999999999997</v>
      </c>
      <c r="P30" s="203">
        <v>26.53</v>
      </c>
      <c r="Q30" s="203">
        <v>8.44</v>
      </c>
      <c r="R30" s="203">
        <v>17.899999999999999</v>
      </c>
      <c r="S30" s="203">
        <v>11.14</v>
      </c>
      <c r="T30" s="203">
        <v>0</v>
      </c>
      <c r="U30" s="203">
        <v>48.12</v>
      </c>
      <c r="V30" s="203">
        <v>8.7899999999999991</v>
      </c>
      <c r="W30" s="203">
        <v>19.23</v>
      </c>
      <c r="X30" s="203">
        <v>62.49</v>
      </c>
      <c r="Y30" s="203">
        <v>0</v>
      </c>
      <c r="Z30">
        <v>0</v>
      </c>
      <c r="AA30" s="203">
        <v>0</v>
      </c>
      <c r="AB30" s="203">
        <v>-0.04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117.28</v>
      </c>
      <c r="AQ30" s="203">
        <v>38.090000000000003</v>
      </c>
      <c r="AR30" s="203">
        <v>9.09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489.65</v>
      </c>
      <c r="L31" s="203">
        <v>6.03</v>
      </c>
      <c r="M31" s="203">
        <v>61.3</v>
      </c>
      <c r="N31" s="203">
        <v>50.14</v>
      </c>
      <c r="O31" s="203">
        <v>35.409999999999997</v>
      </c>
      <c r="P31" s="203">
        <v>26.53</v>
      </c>
      <c r="Q31" s="203">
        <v>8.44</v>
      </c>
      <c r="R31" s="203">
        <v>17.899999999999999</v>
      </c>
      <c r="S31" s="203">
        <v>11.14</v>
      </c>
      <c r="T31" s="203">
        <v>0</v>
      </c>
      <c r="U31" s="203">
        <v>48.12</v>
      </c>
      <c r="V31" s="203">
        <v>8.7899999999999991</v>
      </c>
      <c r="W31" s="203">
        <v>19.23</v>
      </c>
      <c r="X31" s="203">
        <v>62.49</v>
      </c>
      <c r="Y31" s="203">
        <v>0</v>
      </c>
      <c r="Z31">
        <v>0</v>
      </c>
      <c r="AA31" s="203">
        <v>0</v>
      </c>
      <c r="AB31" s="203">
        <v>-0.04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117.28</v>
      </c>
      <c r="AQ31" s="203">
        <v>38.090000000000003</v>
      </c>
      <c r="AR31" s="203">
        <v>19.46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489.65</v>
      </c>
      <c r="L32" s="203">
        <v>6.03</v>
      </c>
      <c r="M32" s="203">
        <v>61.3</v>
      </c>
      <c r="N32" s="203">
        <v>50.14</v>
      </c>
      <c r="O32" s="203">
        <v>35.409999999999997</v>
      </c>
      <c r="P32" s="203">
        <v>26.53</v>
      </c>
      <c r="Q32" s="203">
        <v>8.44</v>
      </c>
      <c r="R32" s="203">
        <v>17.899999999999999</v>
      </c>
      <c r="S32" s="203">
        <v>11.14</v>
      </c>
      <c r="T32" s="203">
        <v>0</v>
      </c>
      <c r="U32" s="203">
        <v>48.12</v>
      </c>
      <c r="V32" s="203">
        <v>8.7899999999999991</v>
      </c>
      <c r="W32" s="203">
        <v>19.23</v>
      </c>
      <c r="X32" s="203">
        <v>62.49</v>
      </c>
      <c r="Y32" s="203">
        <v>0</v>
      </c>
      <c r="Z32">
        <v>0</v>
      </c>
      <c r="AA32" s="203">
        <v>0</v>
      </c>
      <c r="AB32" s="203">
        <v>-0.04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97.78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117.28</v>
      </c>
      <c r="AQ32" s="203">
        <v>38.090000000000003</v>
      </c>
      <c r="AR32" s="203">
        <v>32.619999999999997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489.65</v>
      </c>
      <c r="L33" s="203">
        <v>6.03</v>
      </c>
      <c r="M33" s="203">
        <v>61.3</v>
      </c>
      <c r="N33" s="203">
        <v>50.14</v>
      </c>
      <c r="O33" s="203">
        <v>35.409999999999997</v>
      </c>
      <c r="P33" s="203">
        <v>26.53</v>
      </c>
      <c r="Q33" s="203">
        <v>8.44</v>
      </c>
      <c r="R33" s="203">
        <v>17.899999999999999</v>
      </c>
      <c r="S33" s="203">
        <v>11.14</v>
      </c>
      <c r="T33" s="203">
        <v>0</v>
      </c>
      <c r="U33" s="203">
        <v>44.11</v>
      </c>
      <c r="V33" s="203">
        <v>8.7899999999999991</v>
      </c>
      <c r="W33" s="203">
        <v>19.23</v>
      </c>
      <c r="X33" s="203">
        <v>62.49</v>
      </c>
      <c r="Y33" s="203">
        <v>0</v>
      </c>
      <c r="Z33">
        <v>0</v>
      </c>
      <c r="AA33" s="203">
        <v>0</v>
      </c>
      <c r="AB33" s="203">
        <v>-0.04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117.28</v>
      </c>
      <c r="AQ33" s="203">
        <v>38.090000000000003</v>
      </c>
      <c r="AR33" s="203">
        <v>41.5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489.65</v>
      </c>
      <c r="L34" s="203">
        <v>6.03</v>
      </c>
      <c r="M34" s="203">
        <v>61.3</v>
      </c>
      <c r="N34" s="203">
        <v>50.14</v>
      </c>
      <c r="O34" s="203">
        <v>35.409999999999997</v>
      </c>
      <c r="P34" s="203">
        <v>26.53</v>
      </c>
      <c r="Q34" s="203">
        <v>8.44</v>
      </c>
      <c r="R34" s="203">
        <v>17.899999999999999</v>
      </c>
      <c r="S34" s="203">
        <v>11.14</v>
      </c>
      <c r="T34" s="203">
        <v>0</v>
      </c>
      <c r="U34" s="203">
        <v>40.11</v>
      </c>
      <c r="V34" s="203">
        <v>8.7899999999999991</v>
      </c>
      <c r="W34" s="203">
        <v>19.23</v>
      </c>
      <c r="X34" s="203">
        <v>62.49</v>
      </c>
      <c r="Y34" s="203">
        <v>0</v>
      </c>
      <c r="Z34">
        <v>0</v>
      </c>
      <c r="AA34" s="203">
        <v>0</v>
      </c>
      <c r="AB34" s="203">
        <v>-0.04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117.28</v>
      </c>
      <c r="AQ34" s="203">
        <v>38.090000000000003</v>
      </c>
      <c r="AR34" s="203">
        <v>41.5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489.65</v>
      </c>
      <c r="L35" s="203">
        <v>6.03</v>
      </c>
      <c r="M35" s="203">
        <v>61.3</v>
      </c>
      <c r="N35" s="203">
        <v>50.14</v>
      </c>
      <c r="O35" s="203">
        <v>35.409999999999997</v>
      </c>
      <c r="P35" s="203">
        <v>26.53</v>
      </c>
      <c r="Q35" s="203">
        <v>8.44</v>
      </c>
      <c r="R35" s="203">
        <v>17.899999999999999</v>
      </c>
      <c r="S35" s="203">
        <v>11.14</v>
      </c>
      <c r="T35" s="203">
        <v>0</v>
      </c>
      <c r="U35" s="203">
        <v>36.090000000000003</v>
      </c>
      <c r="V35" s="203">
        <v>8.7899999999999991</v>
      </c>
      <c r="W35" s="203">
        <v>19.350000000000001</v>
      </c>
      <c r="X35" s="203">
        <v>62.49</v>
      </c>
      <c r="Y35" s="203">
        <v>0</v>
      </c>
      <c r="Z35">
        <v>0</v>
      </c>
      <c r="AA35" s="203">
        <v>0</v>
      </c>
      <c r="AB35" s="203">
        <v>-0.04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117.28</v>
      </c>
      <c r="AQ35" s="203">
        <v>38.090000000000003</v>
      </c>
      <c r="AR35" s="203">
        <v>46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489.65</v>
      </c>
      <c r="L36" s="203">
        <v>6.03</v>
      </c>
      <c r="M36" s="203">
        <v>61.3</v>
      </c>
      <c r="N36" s="203">
        <v>50.14</v>
      </c>
      <c r="O36" s="203">
        <v>35.409999999999997</v>
      </c>
      <c r="P36" s="203">
        <v>26.53</v>
      </c>
      <c r="Q36" s="203">
        <v>8.44</v>
      </c>
      <c r="R36" s="203">
        <v>17.899999999999999</v>
      </c>
      <c r="S36" s="203">
        <v>11.14</v>
      </c>
      <c r="T36" s="203">
        <v>0</v>
      </c>
      <c r="U36" s="203">
        <v>33.68</v>
      </c>
      <c r="V36" s="203">
        <v>8.7899999999999991</v>
      </c>
      <c r="W36" s="203">
        <v>19.350000000000001</v>
      </c>
      <c r="X36" s="203">
        <v>62.49</v>
      </c>
      <c r="Y36" s="203">
        <v>0</v>
      </c>
      <c r="Z36">
        <v>0</v>
      </c>
      <c r="AA36" s="203">
        <v>0</v>
      </c>
      <c r="AB36" s="203">
        <v>-0.1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117.28</v>
      </c>
      <c r="AQ36" s="203">
        <v>38.090000000000003</v>
      </c>
      <c r="AR36" s="203">
        <v>46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489.65</v>
      </c>
      <c r="L37" s="203">
        <v>6.03</v>
      </c>
      <c r="M37" s="203">
        <v>61.3</v>
      </c>
      <c r="N37" s="203">
        <v>50.14</v>
      </c>
      <c r="O37" s="203">
        <v>35.409999999999997</v>
      </c>
      <c r="P37" s="203">
        <v>26.53</v>
      </c>
      <c r="Q37" s="203">
        <v>8.44</v>
      </c>
      <c r="R37" s="203">
        <v>17.899999999999999</v>
      </c>
      <c r="S37" s="203">
        <v>11.14</v>
      </c>
      <c r="T37" s="203">
        <v>0</v>
      </c>
      <c r="U37" s="203">
        <v>33.68</v>
      </c>
      <c r="V37" s="203">
        <v>8.7899999999999991</v>
      </c>
      <c r="W37" s="203">
        <v>19.350000000000001</v>
      </c>
      <c r="X37" s="203">
        <v>62.49</v>
      </c>
      <c r="Y37" s="203">
        <v>0</v>
      </c>
      <c r="Z37">
        <v>0</v>
      </c>
      <c r="AA37" s="203">
        <v>0</v>
      </c>
      <c r="AB37" s="203">
        <v>-0.1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117.28</v>
      </c>
      <c r="AQ37" s="203">
        <v>38.090000000000003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489.65</v>
      </c>
      <c r="L38" s="203">
        <v>6.03</v>
      </c>
      <c r="M38" s="203">
        <v>61.3</v>
      </c>
      <c r="N38" s="203">
        <v>50.14</v>
      </c>
      <c r="O38" s="203">
        <v>35.409999999999997</v>
      </c>
      <c r="P38" s="203">
        <v>26.53</v>
      </c>
      <c r="Q38" s="203">
        <v>8.44</v>
      </c>
      <c r="R38" s="203">
        <v>17.899999999999999</v>
      </c>
      <c r="S38" s="203">
        <v>11.14</v>
      </c>
      <c r="T38" s="203">
        <v>0</v>
      </c>
      <c r="U38" s="203">
        <v>33.68</v>
      </c>
      <c r="V38" s="203">
        <v>8.7899999999999991</v>
      </c>
      <c r="W38" s="203">
        <v>19.350000000000001</v>
      </c>
      <c r="X38" s="203">
        <v>62.49</v>
      </c>
      <c r="Y38" s="203">
        <v>0</v>
      </c>
      <c r="Z38">
        <v>0</v>
      </c>
      <c r="AA38" s="203">
        <v>0</v>
      </c>
      <c r="AB38" s="203">
        <v>-0.1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117.28</v>
      </c>
      <c r="AQ38" s="203">
        <v>38.090000000000003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489.65</v>
      </c>
      <c r="L39" s="203">
        <v>6.03</v>
      </c>
      <c r="M39" s="203">
        <v>61.3</v>
      </c>
      <c r="N39" s="203">
        <v>50.14</v>
      </c>
      <c r="O39" s="203">
        <v>35.409999999999997</v>
      </c>
      <c r="P39" s="203">
        <v>26.53</v>
      </c>
      <c r="Q39" s="203">
        <v>8.44</v>
      </c>
      <c r="R39" s="203">
        <v>17.899999999999999</v>
      </c>
      <c r="S39" s="203">
        <v>11.14</v>
      </c>
      <c r="T39" s="203">
        <v>0</v>
      </c>
      <c r="U39" s="203">
        <v>33.68</v>
      </c>
      <c r="V39" s="203">
        <v>8.7899999999999991</v>
      </c>
      <c r="W39" s="203">
        <v>19.22</v>
      </c>
      <c r="X39" s="203">
        <v>62.49</v>
      </c>
      <c r="Y39" s="203">
        <v>0</v>
      </c>
      <c r="Z39">
        <v>0</v>
      </c>
      <c r="AA39" s="203">
        <v>0</v>
      </c>
      <c r="AB39" s="203">
        <v>-0.1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117.28</v>
      </c>
      <c r="AQ39" s="203">
        <v>38.090000000000003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489.65</v>
      </c>
      <c r="L40" s="203">
        <v>6.03</v>
      </c>
      <c r="M40" s="203">
        <v>61.3</v>
      </c>
      <c r="N40" s="203">
        <v>50.14</v>
      </c>
      <c r="O40" s="203">
        <v>35.409999999999997</v>
      </c>
      <c r="P40" s="203">
        <v>26.53</v>
      </c>
      <c r="Q40" s="203">
        <v>8.44</v>
      </c>
      <c r="R40" s="203">
        <v>17.899999999999999</v>
      </c>
      <c r="S40" s="203">
        <v>11.14</v>
      </c>
      <c r="T40" s="203">
        <v>0</v>
      </c>
      <c r="U40" s="203">
        <v>33.68</v>
      </c>
      <c r="V40" s="203">
        <v>8.7899999999999991</v>
      </c>
      <c r="W40" s="203">
        <v>19.22</v>
      </c>
      <c r="X40" s="203">
        <v>62.49</v>
      </c>
      <c r="Y40" s="203">
        <v>0</v>
      </c>
      <c r="Z40">
        <v>0</v>
      </c>
      <c r="AA40" s="203">
        <v>0</v>
      </c>
      <c r="AB40" s="203">
        <v>-0.1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117.28</v>
      </c>
      <c r="AQ40" s="203">
        <v>38.090000000000003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489.65</v>
      </c>
      <c r="L41" s="203">
        <v>6.03</v>
      </c>
      <c r="M41" s="203">
        <v>61.3</v>
      </c>
      <c r="N41" s="203">
        <v>50.14</v>
      </c>
      <c r="O41" s="203">
        <v>35.409999999999997</v>
      </c>
      <c r="P41" s="203">
        <v>26.53</v>
      </c>
      <c r="Q41" s="203">
        <v>8.44</v>
      </c>
      <c r="R41" s="203">
        <v>17.899999999999999</v>
      </c>
      <c r="S41" s="203">
        <v>11.14</v>
      </c>
      <c r="T41" s="203">
        <v>0</v>
      </c>
      <c r="U41" s="203">
        <v>33.68</v>
      </c>
      <c r="V41" s="203">
        <v>8.7899999999999991</v>
      </c>
      <c r="W41" s="203">
        <v>19.350000000000001</v>
      </c>
      <c r="X41" s="203">
        <v>62.61</v>
      </c>
      <c r="Y41" s="203">
        <v>0</v>
      </c>
      <c r="Z41">
        <v>0</v>
      </c>
      <c r="AA41" s="203">
        <v>0</v>
      </c>
      <c r="AB41" s="203">
        <v>-0.1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117.28</v>
      </c>
      <c r="AQ41" s="203">
        <v>38.090000000000003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458.05</v>
      </c>
      <c r="L42" s="203">
        <v>6.03</v>
      </c>
      <c r="M42" s="203">
        <v>61.3</v>
      </c>
      <c r="N42" s="203">
        <v>50.14</v>
      </c>
      <c r="O42" s="203">
        <v>35.409999999999997</v>
      </c>
      <c r="P42" s="203">
        <v>26.53</v>
      </c>
      <c r="Q42" s="203">
        <v>8.44</v>
      </c>
      <c r="R42" s="203">
        <v>17.899999999999999</v>
      </c>
      <c r="S42" s="203">
        <v>11.14</v>
      </c>
      <c r="T42" s="203">
        <v>0</v>
      </c>
      <c r="U42" s="203">
        <v>33.68</v>
      </c>
      <c r="V42" s="203">
        <v>8.7899999999999991</v>
      </c>
      <c r="W42" s="203">
        <v>19.350000000000001</v>
      </c>
      <c r="X42" s="203">
        <v>62.61</v>
      </c>
      <c r="Y42" s="203">
        <v>0</v>
      </c>
      <c r="Z42">
        <v>0</v>
      </c>
      <c r="AA42" s="203">
        <v>0</v>
      </c>
      <c r="AB42" s="203">
        <v>-0.1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83.92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117.28</v>
      </c>
      <c r="AQ42" s="203">
        <v>38.090000000000003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429.33</v>
      </c>
      <c r="L43" s="203">
        <v>6.03</v>
      </c>
      <c r="M43" s="203">
        <v>61.3</v>
      </c>
      <c r="N43" s="203">
        <v>50.14</v>
      </c>
      <c r="O43" s="203">
        <v>35.409999999999997</v>
      </c>
      <c r="P43" s="203">
        <v>26.53</v>
      </c>
      <c r="Q43" s="203">
        <v>8.44</v>
      </c>
      <c r="R43" s="203">
        <v>17.899999999999999</v>
      </c>
      <c r="S43" s="203">
        <v>11.14</v>
      </c>
      <c r="T43" s="203">
        <v>0</v>
      </c>
      <c r="U43" s="203">
        <v>33.68</v>
      </c>
      <c r="V43" s="203">
        <v>8.7899999999999991</v>
      </c>
      <c r="W43" s="203">
        <v>19.350000000000001</v>
      </c>
      <c r="X43" s="203">
        <v>62.61</v>
      </c>
      <c r="Y43" s="203">
        <v>0</v>
      </c>
      <c r="Z43">
        <v>0</v>
      </c>
      <c r="AA43" s="203">
        <v>0</v>
      </c>
      <c r="AB43" s="203">
        <v>-0.1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83.92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117.28</v>
      </c>
      <c r="AQ43" s="203">
        <v>38.090000000000003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489.9</v>
      </c>
      <c r="L44" s="203">
        <v>6.03</v>
      </c>
      <c r="M44" s="203">
        <v>61.3</v>
      </c>
      <c r="N44" s="203">
        <v>50.14</v>
      </c>
      <c r="O44" s="203">
        <v>35.409999999999997</v>
      </c>
      <c r="P44" s="203">
        <v>26.53</v>
      </c>
      <c r="Q44" s="203">
        <v>8.44</v>
      </c>
      <c r="R44" s="203">
        <v>17.899999999999999</v>
      </c>
      <c r="S44" s="203">
        <v>11.14</v>
      </c>
      <c r="T44" s="203">
        <v>0</v>
      </c>
      <c r="U44" s="203">
        <v>33.68</v>
      </c>
      <c r="V44" s="203">
        <v>8.7899999999999991</v>
      </c>
      <c r="W44" s="203">
        <v>19.350000000000001</v>
      </c>
      <c r="X44" s="203">
        <v>62.61</v>
      </c>
      <c r="Y44" s="203">
        <v>0</v>
      </c>
      <c r="Z44">
        <v>0</v>
      </c>
      <c r="AA44" s="203">
        <v>0</v>
      </c>
      <c r="AB44" s="203">
        <v>-0.1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83.92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117.28</v>
      </c>
      <c r="AQ44" s="203">
        <v>38.090000000000003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489.9</v>
      </c>
      <c r="L45" s="203">
        <v>6.03</v>
      </c>
      <c r="M45" s="203">
        <v>61.3</v>
      </c>
      <c r="N45" s="203">
        <v>50.14</v>
      </c>
      <c r="O45" s="203">
        <v>35.409999999999997</v>
      </c>
      <c r="P45" s="203">
        <v>26.53</v>
      </c>
      <c r="Q45" s="203">
        <v>8.44</v>
      </c>
      <c r="R45" s="203">
        <v>17.899999999999999</v>
      </c>
      <c r="S45" s="203">
        <v>11.14</v>
      </c>
      <c r="T45" s="203">
        <v>0</v>
      </c>
      <c r="U45" s="203">
        <v>33.68</v>
      </c>
      <c r="V45" s="203">
        <v>8.7899999999999991</v>
      </c>
      <c r="W45" s="203">
        <v>19.350000000000001</v>
      </c>
      <c r="X45" s="203">
        <v>62.61</v>
      </c>
      <c r="Y45" s="203">
        <v>0</v>
      </c>
      <c r="Z45">
        <v>0</v>
      </c>
      <c r="AA45" s="203">
        <v>0</v>
      </c>
      <c r="AB45" s="203">
        <v>-0.1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83.92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117.28</v>
      </c>
      <c r="AQ45" s="203">
        <v>38.090000000000003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489.9</v>
      </c>
      <c r="L46" s="203">
        <v>6.03</v>
      </c>
      <c r="M46" s="203">
        <v>61.3</v>
      </c>
      <c r="N46" s="203">
        <v>50.14</v>
      </c>
      <c r="O46" s="203">
        <v>35.409999999999997</v>
      </c>
      <c r="P46" s="203">
        <v>26.53</v>
      </c>
      <c r="Q46" s="203">
        <v>8.44</v>
      </c>
      <c r="R46" s="203">
        <v>17.899999999999999</v>
      </c>
      <c r="S46" s="203">
        <v>11.14</v>
      </c>
      <c r="T46" s="203">
        <v>0</v>
      </c>
      <c r="U46" s="203">
        <v>33.68</v>
      </c>
      <c r="V46" s="203">
        <v>8.7899999999999991</v>
      </c>
      <c r="W46" s="203">
        <v>19.350000000000001</v>
      </c>
      <c r="X46" s="203">
        <v>62.61</v>
      </c>
      <c r="Y46" s="203">
        <v>0</v>
      </c>
      <c r="Z46">
        <v>0</v>
      </c>
      <c r="AA46" s="203">
        <v>0</v>
      </c>
      <c r="AB46" s="203">
        <v>-0.1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83.92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117.28</v>
      </c>
      <c r="AQ46" s="203">
        <v>38.090000000000003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451.81</v>
      </c>
      <c r="L47" s="203">
        <v>6.03</v>
      </c>
      <c r="M47" s="203">
        <v>61.3</v>
      </c>
      <c r="N47" s="203">
        <v>50.14</v>
      </c>
      <c r="O47" s="203">
        <v>35.409999999999997</v>
      </c>
      <c r="P47" s="203">
        <v>26.53</v>
      </c>
      <c r="Q47" s="203">
        <v>7.59</v>
      </c>
      <c r="R47" s="203">
        <v>15.89</v>
      </c>
      <c r="S47" s="203">
        <v>10.039999999999999</v>
      </c>
      <c r="T47" s="203">
        <v>0</v>
      </c>
      <c r="U47" s="203">
        <v>33.68</v>
      </c>
      <c r="V47" s="203">
        <v>8.7899999999999991</v>
      </c>
      <c r="W47" s="203">
        <v>19.350000000000001</v>
      </c>
      <c r="X47" s="203">
        <v>62.61</v>
      </c>
      <c r="Y47" s="203">
        <v>0</v>
      </c>
      <c r="Z47">
        <v>0</v>
      </c>
      <c r="AA47" s="203">
        <v>0</v>
      </c>
      <c r="AB47" s="203">
        <v>-0.1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83.92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117.28</v>
      </c>
      <c r="AQ47" s="203">
        <v>38.090000000000003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422.98</v>
      </c>
      <c r="L48" s="203">
        <v>6.03</v>
      </c>
      <c r="M48" s="203">
        <v>61.3</v>
      </c>
      <c r="N48" s="203">
        <v>50.14</v>
      </c>
      <c r="O48" s="203">
        <v>35.409999999999997</v>
      </c>
      <c r="P48" s="203">
        <v>26.53</v>
      </c>
      <c r="Q48" s="203">
        <v>8.44</v>
      </c>
      <c r="R48" s="203">
        <v>17.899999999999999</v>
      </c>
      <c r="S48" s="203">
        <v>11.14</v>
      </c>
      <c r="T48" s="203">
        <v>0</v>
      </c>
      <c r="U48" s="203">
        <v>33.68</v>
      </c>
      <c r="V48" s="203">
        <v>8.7899999999999991</v>
      </c>
      <c r="W48" s="203">
        <v>19.350000000000001</v>
      </c>
      <c r="X48" s="203">
        <v>62.61</v>
      </c>
      <c r="Y48" s="203">
        <v>0</v>
      </c>
      <c r="Z48">
        <v>0</v>
      </c>
      <c r="AA48" s="203">
        <v>0</v>
      </c>
      <c r="AB48" s="203">
        <v>-0.1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83.92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117.28</v>
      </c>
      <c r="AQ48" s="203">
        <v>38.090000000000003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384.52</v>
      </c>
      <c r="L49" s="203">
        <v>6.03</v>
      </c>
      <c r="M49" s="203">
        <v>61.3</v>
      </c>
      <c r="N49" s="203">
        <v>50.14</v>
      </c>
      <c r="O49" s="203">
        <v>35.409999999999997</v>
      </c>
      <c r="P49" s="203">
        <v>26.53</v>
      </c>
      <c r="Q49" s="203">
        <v>8.44</v>
      </c>
      <c r="R49" s="203">
        <v>17.899999999999999</v>
      </c>
      <c r="S49" s="203">
        <v>11.14</v>
      </c>
      <c r="T49" s="203">
        <v>0</v>
      </c>
      <c r="U49" s="203">
        <v>33.68</v>
      </c>
      <c r="V49" s="203">
        <v>8.7899999999999991</v>
      </c>
      <c r="W49" s="203">
        <v>19.350000000000001</v>
      </c>
      <c r="X49" s="203">
        <v>62.61</v>
      </c>
      <c r="Y49" s="203">
        <v>0</v>
      </c>
      <c r="Z49">
        <v>0</v>
      </c>
      <c r="AA49" s="203">
        <v>0</v>
      </c>
      <c r="AB49" s="203">
        <v>-0.1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83.92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117.28</v>
      </c>
      <c r="AQ49" s="203">
        <v>38.090000000000003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350</v>
      </c>
      <c r="L50" s="203">
        <v>6.03</v>
      </c>
      <c r="M50" s="203">
        <v>61.3</v>
      </c>
      <c r="N50" s="203">
        <v>50.14</v>
      </c>
      <c r="O50" s="203">
        <v>35.409999999999997</v>
      </c>
      <c r="P50" s="203">
        <v>26.53</v>
      </c>
      <c r="Q50" s="203">
        <v>8.44</v>
      </c>
      <c r="R50" s="203">
        <v>17.91</v>
      </c>
      <c r="S50" s="203">
        <v>11.14</v>
      </c>
      <c r="T50" s="203">
        <v>0</v>
      </c>
      <c r="U50" s="203">
        <v>33.68</v>
      </c>
      <c r="V50" s="203">
        <v>7.94</v>
      </c>
      <c r="W50" s="203">
        <v>19.350000000000001</v>
      </c>
      <c r="X50" s="203">
        <v>62.61</v>
      </c>
      <c r="Y50" s="203">
        <v>0</v>
      </c>
      <c r="Z50">
        <v>0</v>
      </c>
      <c r="AA50" s="203">
        <v>0</v>
      </c>
      <c r="AB50" s="203">
        <v>-0.1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83.92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117.28</v>
      </c>
      <c r="AQ50" s="203">
        <v>38.090000000000003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273.23</v>
      </c>
      <c r="L51" s="203">
        <v>2.94</v>
      </c>
      <c r="M51" s="203">
        <v>61.3</v>
      </c>
      <c r="N51" s="203">
        <v>50.14</v>
      </c>
      <c r="O51" s="203">
        <v>35.409999999999997</v>
      </c>
      <c r="P51" s="203">
        <v>26.53</v>
      </c>
      <c r="Q51" s="203">
        <v>6.76</v>
      </c>
      <c r="R51" s="203">
        <v>14.34</v>
      </c>
      <c r="S51" s="203">
        <v>8.93</v>
      </c>
      <c r="T51" s="203">
        <v>0</v>
      </c>
      <c r="U51" s="203">
        <v>33.68</v>
      </c>
      <c r="V51" s="203">
        <v>8.35</v>
      </c>
      <c r="W51" s="203">
        <v>19.350000000000001</v>
      </c>
      <c r="X51" s="203">
        <v>62.61</v>
      </c>
      <c r="Y51" s="203">
        <v>0</v>
      </c>
      <c r="Z51">
        <v>0</v>
      </c>
      <c r="AA51" s="203">
        <v>0</v>
      </c>
      <c r="AB51" s="203">
        <v>-0.1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83.92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64.95</v>
      </c>
      <c r="AQ51" s="203">
        <v>20.190000000000001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192.26</v>
      </c>
      <c r="L52" s="203">
        <v>2.94</v>
      </c>
      <c r="M52" s="203">
        <v>61.3</v>
      </c>
      <c r="N52" s="203">
        <v>50.14</v>
      </c>
      <c r="O52" s="203">
        <v>35.409999999999997</v>
      </c>
      <c r="P52" s="203">
        <v>26.53</v>
      </c>
      <c r="Q52" s="203">
        <v>6.76</v>
      </c>
      <c r="R52" s="203">
        <v>14.34</v>
      </c>
      <c r="S52" s="203">
        <v>8.93</v>
      </c>
      <c r="T52" s="203">
        <v>0</v>
      </c>
      <c r="U52" s="203">
        <v>33.68</v>
      </c>
      <c r="V52" s="203">
        <v>8.7899999999999991</v>
      </c>
      <c r="W52" s="203">
        <v>19.350000000000001</v>
      </c>
      <c r="X52" s="203">
        <v>62.61</v>
      </c>
      <c r="Y52" s="203">
        <v>0</v>
      </c>
      <c r="Z52">
        <v>0</v>
      </c>
      <c r="AA52" s="203">
        <v>0</v>
      </c>
      <c r="AB52" s="203">
        <v>-0.1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83.92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62.48</v>
      </c>
      <c r="AQ52" s="203">
        <v>20.190000000000001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173.03</v>
      </c>
      <c r="L53" s="203">
        <v>2.94</v>
      </c>
      <c r="M53" s="203">
        <v>61.3</v>
      </c>
      <c r="N53" s="203">
        <v>50.14</v>
      </c>
      <c r="O53" s="203">
        <v>35.409999999999997</v>
      </c>
      <c r="P53" s="203">
        <v>26.53</v>
      </c>
      <c r="Q53" s="203">
        <v>6.76</v>
      </c>
      <c r="R53" s="203">
        <v>14.34</v>
      </c>
      <c r="S53" s="203">
        <v>8.93</v>
      </c>
      <c r="T53" s="203">
        <v>0</v>
      </c>
      <c r="U53" s="203">
        <v>33.68</v>
      </c>
      <c r="V53" s="203">
        <v>8.7899999999999991</v>
      </c>
      <c r="W53" s="203">
        <v>19.350000000000001</v>
      </c>
      <c r="X53" s="203">
        <v>62.61</v>
      </c>
      <c r="Y53" s="203">
        <v>0</v>
      </c>
      <c r="Z53">
        <v>0</v>
      </c>
      <c r="AA53" s="203">
        <v>0</v>
      </c>
      <c r="AB53" s="203">
        <v>-0.1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83.92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62.48</v>
      </c>
      <c r="AQ53" s="203">
        <v>20.190000000000001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173.03</v>
      </c>
      <c r="L54" s="203">
        <v>2.94</v>
      </c>
      <c r="M54" s="203">
        <v>61.3</v>
      </c>
      <c r="N54" s="203">
        <v>50.14</v>
      </c>
      <c r="O54" s="203">
        <v>35.409999999999997</v>
      </c>
      <c r="P54" s="203">
        <v>26.53</v>
      </c>
      <c r="Q54" s="203">
        <v>6.76</v>
      </c>
      <c r="R54" s="203">
        <v>14.34</v>
      </c>
      <c r="S54" s="203">
        <v>8.93</v>
      </c>
      <c r="T54" s="203">
        <v>0</v>
      </c>
      <c r="U54" s="203">
        <v>33.68</v>
      </c>
      <c r="V54" s="203">
        <v>8.7899999999999991</v>
      </c>
      <c r="W54" s="203">
        <v>19.350000000000001</v>
      </c>
      <c r="X54" s="203">
        <v>62.61</v>
      </c>
      <c r="Y54" s="203">
        <v>0</v>
      </c>
      <c r="Z54">
        <v>0</v>
      </c>
      <c r="AA54" s="203">
        <v>0</v>
      </c>
      <c r="AB54" s="203">
        <v>-0.1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83.92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62.48</v>
      </c>
      <c r="AQ54" s="203">
        <v>20.190000000000001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173.03</v>
      </c>
      <c r="L55" s="203">
        <v>2.94</v>
      </c>
      <c r="M55" s="203">
        <v>61.3</v>
      </c>
      <c r="N55" s="203">
        <v>50.14</v>
      </c>
      <c r="O55" s="203">
        <v>35.409999999999997</v>
      </c>
      <c r="P55" s="203">
        <v>26.53</v>
      </c>
      <c r="Q55" s="203">
        <v>5.55</v>
      </c>
      <c r="R55" s="203">
        <v>12.15</v>
      </c>
      <c r="S55" s="203">
        <v>7.62</v>
      </c>
      <c r="T55" s="203">
        <v>0</v>
      </c>
      <c r="U55" s="203">
        <v>33.68</v>
      </c>
      <c r="V55" s="203">
        <v>8.7899999999999991</v>
      </c>
      <c r="W55" s="203">
        <v>19.350000000000001</v>
      </c>
      <c r="X55" s="203">
        <v>64.62</v>
      </c>
      <c r="Y55" s="203">
        <v>0</v>
      </c>
      <c r="Z55">
        <v>0</v>
      </c>
      <c r="AA55" s="203">
        <v>0</v>
      </c>
      <c r="AB55" s="203">
        <v>-0.1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83.92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62.48</v>
      </c>
      <c r="AQ55" s="203">
        <v>20.190000000000001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173.03</v>
      </c>
      <c r="L56" s="203">
        <v>2.94</v>
      </c>
      <c r="M56" s="203">
        <v>61.3</v>
      </c>
      <c r="N56" s="203">
        <v>50.14</v>
      </c>
      <c r="O56" s="203">
        <v>35.409999999999997</v>
      </c>
      <c r="P56" s="203">
        <v>26.53</v>
      </c>
      <c r="Q56" s="203">
        <v>5.55</v>
      </c>
      <c r="R56" s="203">
        <v>12.15</v>
      </c>
      <c r="S56" s="203">
        <v>7.62</v>
      </c>
      <c r="T56" s="203">
        <v>0</v>
      </c>
      <c r="U56" s="203">
        <v>33.68</v>
      </c>
      <c r="V56" s="203">
        <v>8.7899999999999991</v>
      </c>
      <c r="W56" s="203">
        <v>19.350000000000001</v>
      </c>
      <c r="X56" s="203">
        <v>62.61</v>
      </c>
      <c r="Y56" s="203">
        <v>0</v>
      </c>
      <c r="Z56">
        <v>0</v>
      </c>
      <c r="AA56" s="203">
        <v>0</v>
      </c>
      <c r="AB56" s="203">
        <v>-0.1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83.92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62.48</v>
      </c>
      <c r="AQ56" s="203">
        <v>20.190000000000001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173.03</v>
      </c>
      <c r="L57" s="203">
        <v>2.94</v>
      </c>
      <c r="M57" s="203">
        <v>61.3</v>
      </c>
      <c r="N57" s="203">
        <v>50.14</v>
      </c>
      <c r="O57" s="203">
        <v>35.409999999999997</v>
      </c>
      <c r="P57" s="203">
        <v>26.53</v>
      </c>
      <c r="Q57" s="203">
        <v>5.55</v>
      </c>
      <c r="R57" s="203">
        <v>12.15</v>
      </c>
      <c r="S57" s="203">
        <v>7.62</v>
      </c>
      <c r="T57" s="203">
        <v>0</v>
      </c>
      <c r="U57" s="203">
        <v>33.68</v>
      </c>
      <c r="V57" s="203">
        <v>8.7899999999999991</v>
      </c>
      <c r="W57" s="203">
        <v>19.350000000000001</v>
      </c>
      <c r="X57" s="203">
        <v>62.61</v>
      </c>
      <c r="Y57" s="203">
        <v>0</v>
      </c>
      <c r="Z57">
        <v>0</v>
      </c>
      <c r="AA57" s="203">
        <v>0</v>
      </c>
      <c r="AB57" s="203">
        <v>-0.1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83.92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62.48</v>
      </c>
      <c r="AQ57" s="203">
        <v>20.190000000000001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173.03</v>
      </c>
      <c r="L58" s="203">
        <v>2.94</v>
      </c>
      <c r="M58" s="203">
        <v>61.3</v>
      </c>
      <c r="N58" s="203">
        <v>50.14</v>
      </c>
      <c r="O58" s="203">
        <v>35.409999999999997</v>
      </c>
      <c r="P58" s="203">
        <v>26.53</v>
      </c>
      <c r="Q58" s="203">
        <v>5.55</v>
      </c>
      <c r="R58" s="203">
        <v>12.15</v>
      </c>
      <c r="S58" s="203">
        <v>7.62</v>
      </c>
      <c r="T58" s="203">
        <v>0</v>
      </c>
      <c r="U58" s="203">
        <v>33.68</v>
      </c>
      <c r="V58" s="203">
        <v>8.7899999999999991</v>
      </c>
      <c r="W58" s="203">
        <v>19.350000000000001</v>
      </c>
      <c r="X58" s="203">
        <v>62.61</v>
      </c>
      <c r="Y58" s="203">
        <v>0</v>
      </c>
      <c r="Z58">
        <v>0</v>
      </c>
      <c r="AA58" s="203">
        <v>0</v>
      </c>
      <c r="AB58" s="203">
        <v>-0.1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83.92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62.48</v>
      </c>
      <c r="AQ58" s="203">
        <v>20.190000000000001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173.03</v>
      </c>
      <c r="L59" s="203">
        <v>2.9</v>
      </c>
      <c r="M59" s="203">
        <v>61.3</v>
      </c>
      <c r="N59" s="203">
        <v>50.14</v>
      </c>
      <c r="O59" s="203">
        <v>35.409999999999997</v>
      </c>
      <c r="P59" s="203">
        <v>26.53</v>
      </c>
      <c r="Q59" s="203">
        <v>5.55</v>
      </c>
      <c r="R59" s="203">
        <v>12.15</v>
      </c>
      <c r="S59" s="203">
        <v>7.62</v>
      </c>
      <c r="T59" s="203">
        <v>0</v>
      </c>
      <c r="U59" s="203">
        <v>34.840000000000003</v>
      </c>
      <c r="V59" s="203">
        <v>8.7899999999999991</v>
      </c>
      <c r="W59" s="203">
        <v>19.350000000000001</v>
      </c>
      <c r="X59" s="203">
        <v>61.85</v>
      </c>
      <c r="Y59" s="203">
        <v>0</v>
      </c>
      <c r="Z59">
        <v>0</v>
      </c>
      <c r="AA59" s="203">
        <v>0</v>
      </c>
      <c r="AB59" s="203">
        <v>-0.1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83.92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62.48</v>
      </c>
      <c r="AQ59" s="203">
        <v>20.190000000000001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173.03</v>
      </c>
      <c r="L60" s="203">
        <v>2.9</v>
      </c>
      <c r="M60" s="203">
        <v>61.3</v>
      </c>
      <c r="N60" s="203">
        <v>50.14</v>
      </c>
      <c r="O60" s="203">
        <v>35.409999999999997</v>
      </c>
      <c r="P60" s="203">
        <v>26.53</v>
      </c>
      <c r="Q60" s="203">
        <v>4.54</v>
      </c>
      <c r="R60" s="203">
        <v>10</v>
      </c>
      <c r="S60" s="203">
        <v>6</v>
      </c>
      <c r="T60" s="203">
        <v>0</v>
      </c>
      <c r="U60" s="203">
        <v>36.450000000000003</v>
      </c>
      <c r="V60" s="203">
        <v>8.7899999999999991</v>
      </c>
      <c r="W60" s="203">
        <v>19.350000000000001</v>
      </c>
      <c r="X60" s="203">
        <v>62.61</v>
      </c>
      <c r="Y60" s="203">
        <v>0</v>
      </c>
      <c r="Z60">
        <v>0</v>
      </c>
      <c r="AA60" s="203">
        <v>0</v>
      </c>
      <c r="AB60" s="203">
        <v>-0.1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83.92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62.48</v>
      </c>
      <c r="AQ60" s="203">
        <v>20.190000000000001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173.03</v>
      </c>
      <c r="L61" s="203">
        <v>2.9</v>
      </c>
      <c r="M61" s="203">
        <v>61.3</v>
      </c>
      <c r="N61" s="203">
        <v>50.14</v>
      </c>
      <c r="O61" s="203">
        <v>35.409999999999997</v>
      </c>
      <c r="P61" s="203">
        <v>26.53</v>
      </c>
      <c r="Q61" s="203">
        <v>4.54</v>
      </c>
      <c r="R61" s="203">
        <v>10</v>
      </c>
      <c r="S61" s="203">
        <v>6</v>
      </c>
      <c r="T61" s="203">
        <v>0</v>
      </c>
      <c r="U61" s="203">
        <v>38.049999999999997</v>
      </c>
      <c r="V61" s="203">
        <v>8.7899999999999991</v>
      </c>
      <c r="W61" s="203">
        <v>19.350000000000001</v>
      </c>
      <c r="X61" s="203">
        <v>62.61</v>
      </c>
      <c r="Y61" s="203">
        <v>0</v>
      </c>
      <c r="Z61">
        <v>0</v>
      </c>
      <c r="AA61" s="203">
        <v>0</v>
      </c>
      <c r="AB61" s="203">
        <v>-0.1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83.92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62.48</v>
      </c>
      <c r="AQ61" s="203">
        <v>20.190000000000001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240.33</v>
      </c>
      <c r="L62" s="203">
        <v>2.9</v>
      </c>
      <c r="M62" s="203">
        <v>61.3</v>
      </c>
      <c r="N62" s="203">
        <v>50.14</v>
      </c>
      <c r="O62" s="203">
        <v>35.409999999999997</v>
      </c>
      <c r="P62" s="203">
        <v>26.53</v>
      </c>
      <c r="Q62" s="203">
        <v>4.54</v>
      </c>
      <c r="R62" s="203">
        <v>10</v>
      </c>
      <c r="S62" s="203">
        <v>6</v>
      </c>
      <c r="T62" s="203">
        <v>0</v>
      </c>
      <c r="U62" s="203">
        <v>39.659999999999997</v>
      </c>
      <c r="V62" s="203">
        <v>8.7899999999999991</v>
      </c>
      <c r="W62" s="203">
        <v>19.350000000000001</v>
      </c>
      <c r="X62" s="203">
        <v>62.61</v>
      </c>
      <c r="Y62" s="203">
        <v>0</v>
      </c>
      <c r="Z62">
        <v>0</v>
      </c>
      <c r="AA62" s="203">
        <v>0</v>
      </c>
      <c r="AB62" s="203">
        <v>-0.1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83.92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62.48</v>
      </c>
      <c r="AQ62" s="203">
        <v>20.190000000000001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269.16000000000003</v>
      </c>
      <c r="L63" s="203">
        <v>2.9</v>
      </c>
      <c r="M63" s="203">
        <v>61.3</v>
      </c>
      <c r="N63" s="203">
        <v>50.14</v>
      </c>
      <c r="O63" s="203">
        <v>35.409999999999997</v>
      </c>
      <c r="P63" s="203">
        <v>26.53</v>
      </c>
      <c r="Q63" s="203">
        <v>4.54</v>
      </c>
      <c r="R63" s="203">
        <v>10</v>
      </c>
      <c r="S63" s="203">
        <v>6</v>
      </c>
      <c r="T63" s="203">
        <v>0</v>
      </c>
      <c r="U63" s="203">
        <v>41.25</v>
      </c>
      <c r="V63" s="203">
        <v>8.7899999999999991</v>
      </c>
      <c r="W63" s="203">
        <v>19.350000000000001</v>
      </c>
      <c r="X63" s="203">
        <v>62.61</v>
      </c>
      <c r="Y63" s="203">
        <v>0</v>
      </c>
      <c r="Z63">
        <v>0</v>
      </c>
      <c r="AA63" s="203">
        <v>0</v>
      </c>
      <c r="AB63" s="203">
        <v>-0.1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83.92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62.48</v>
      </c>
      <c r="AQ63" s="203">
        <v>20.190000000000001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269.16000000000003</v>
      </c>
      <c r="L64" s="203">
        <v>2.9</v>
      </c>
      <c r="M64" s="203">
        <v>61.3</v>
      </c>
      <c r="N64" s="203">
        <v>50.14</v>
      </c>
      <c r="O64" s="203">
        <v>35.409999999999997</v>
      </c>
      <c r="P64" s="203">
        <v>26.53</v>
      </c>
      <c r="Q64" s="203">
        <v>4.54</v>
      </c>
      <c r="R64" s="203">
        <v>10</v>
      </c>
      <c r="S64" s="203">
        <v>6</v>
      </c>
      <c r="T64" s="203">
        <v>0</v>
      </c>
      <c r="U64" s="203">
        <v>42.86</v>
      </c>
      <c r="V64" s="203">
        <v>8.7899999999999991</v>
      </c>
      <c r="W64" s="203">
        <v>19.350000000000001</v>
      </c>
      <c r="X64" s="203">
        <v>62.61</v>
      </c>
      <c r="Y64" s="203">
        <v>0</v>
      </c>
      <c r="Z64">
        <v>0</v>
      </c>
      <c r="AA64" s="203">
        <v>0</v>
      </c>
      <c r="AB64" s="203">
        <v>-0.1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83.92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62.48</v>
      </c>
      <c r="AQ64" s="203">
        <v>20.190000000000001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269.16000000000003</v>
      </c>
      <c r="L65" s="203">
        <v>2.9</v>
      </c>
      <c r="M65" s="203">
        <v>61.3</v>
      </c>
      <c r="N65" s="203">
        <v>50.14</v>
      </c>
      <c r="O65" s="203">
        <v>35.409999999999997</v>
      </c>
      <c r="P65" s="203">
        <v>26.53</v>
      </c>
      <c r="Q65" s="203">
        <v>4</v>
      </c>
      <c r="R65" s="203">
        <v>9.69</v>
      </c>
      <c r="S65" s="203">
        <v>5.82</v>
      </c>
      <c r="T65" s="203">
        <v>0</v>
      </c>
      <c r="U65" s="203">
        <v>44.47</v>
      </c>
      <c r="V65" s="203">
        <v>8.7899999999999991</v>
      </c>
      <c r="W65" s="203">
        <v>19.350000000000001</v>
      </c>
      <c r="X65" s="203">
        <v>62.61</v>
      </c>
      <c r="Y65" s="203">
        <v>0</v>
      </c>
      <c r="Z65">
        <v>0</v>
      </c>
      <c r="AA65" s="203">
        <v>0</v>
      </c>
      <c r="AB65" s="203">
        <v>-0.1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83.92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63.3</v>
      </c>
      <c r="AQ65" s="203">
        <v>20.190000000000001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269.16000000000003</v>
      </c>
      <c r="L66" s="203">
        <v>2.9</v>
      </c>
      <c r="M66" s="203">
        <v>61.3</v>
      </c>
      <c r="N66" s="203">
        <v>50.14</v>
      </c>
      <c r="O66" s="203">
        <v>35.409999999999997</v>
      </c>
      <c r="P66" s="203">
        <v>26.53</v>
      </c>
      <c r="Q66" s="203">
        <v>4</v>
      </c>
      <c r="R66" s="203">
        <v>9.69</v>
      </c>
      <c r="S66" s="203">
        <v>5.82</v>
      </c>
      <c r="T66" s="203">
        <v>0</v>
      </c>
      <c r="U66" s="203">
        <v>46.07</v>
      </c>
      <c r="V66" s="203">
        <v>8.7899999999999991</v>
      </c>
      <c r="W66" s="203">
        <v>19.350000000000001</v>
      </c>
      <c r="X66" s="203">
        <v>62.61</v>
      </c>
      <c r="Y66" s="203">
        <v>0</v>
      </c>
      <c r="Z66">
        <v>0</v>
      </c>
      <c r="AA66" s="203">
        <v>0</v>
      </c>
      <c r="AB66" s="203">
        <v>-0.1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83.92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63.3</v>
      </c>
      <c r="AQ66" s="203">
        <v>20.190000000000001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269.16000000000003</v>
      </c>
      <c r="L67" s="203">
        <v>2.9</v>
      </c>
      <c r="M67" s="203">
        <v>61.3</v>
      </c>
      <c r="N67" s="203">
        <v>50.14</v>
      </c>
      <c r="O67" s="203">
        <v>35.409999999999997</v>
      </c>
      <c r="P67" s="203">
        <v>26.53</v>
      </c>
      <c r="Q67" s="203">
        <v>4.7</v>
      </c>
      <c r="R67" s="203">
        <v>10.98</v>
      </c>
      <c r="S67" s="203">
        <v>6.8</v>
      </c>
      <c r="T67" s="203">
        <v>0</v>
      </c>
      <c r="U67" s="203">
        <v>47.68</v>
      </c>
      <c r="V67" s="203">
        <v>8.7899999999999991</v>
      </c>
      <c r="W67" s="203">
        <v>19.350000000000001</v>
      </c>
      <c r="X67" s="203">
        <v>62.61</v>
      </c>
      <c r="Y67" s="203">
        <v>0</v>
      </c>
      <c r="Z67">
        <v>0</v>
      </c>
      <c r="AA67" s="203">
        <v>0</v>
      </c>
      <c r="AB67" s="203">
        <v>-0.1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83.92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84.06</v>
      </c>
      <c r="AQ67" s="203">
        <v>20.48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257.94</v>
      </c>
      <c r="L68" s="203">
        <v>4.1500000000000004</v>
      </c>
      <c r="M68" s="203">
        <v>61.3</v>
      </c>
      <c r="N68" s="203">
        <v>50.14</v>
      </c>
      <c r="O68" s="203">
        <v>35.409999999999997</v>
      </c>
      <c r="P68" s="203">
        <v>26.53</v>
      </c>
      <c r="Q68" s="203">
        <v>4.7</v>
      </c>
      <c r="R68" s="203">
        <v>10.98</v>
      </c>
      <c r="S68" s="203">
        <v>6.8</v>
      </c>
      <c r="T68" s="203">
        <v>0</v>
      </c>
      <c r="U68" s="203">
        <v>49.28</v>
      </c>
      <c r="V68" s="203">
        <v>8.7899999999999991</v>
      </c>
      <c r="W68" s="203">
        <v>19.350000000000001</v>
      </c>
      <c r="X68" s="203">
        <v>62.61</v>
      </c>
      <c r="Y68" s="203">
        <v>0</v>
      </c>
      <c r="Z68">
        <v>0</v>
      </c>
      <c r="AA68" s="203">
        <v>0</v>
      </c>
      <c r="AB68" s="203">
        <v>-0.1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83.92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63.28</v>
      </c>
      <c r="AQ68" s="203">
        <v>20.48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286.77999999999997</v>
      </c>
      <c r="L69" s="203">
        <v>6.27</v>
      </c>
      <c r="M69" s="203">
        <v>61.3</v>
      </c>
      <c r="N69" s="203">
        <v>50.14</v>
      </c>
      <c r="O69" s="203">
        <v>35.409999999999997</v>
      </c>
      <c r="P69" s="203">
        <v>26.53</v>
      </c>
      <c r="Q69" s="203">
        <v>8.7799999999999994</v>
      </c>
      <c r="R69" s="203">
        <v>18.62</v>
      </c>
      <c r="S69" s="203">
        <v>11.59</v>
      </c>
      <c r="T69" s="203">
        <v>0</v>
      </c>
      <c r="U69" s="203">
        <v>49.73</v>
      </c>
      <c r="V69" s="203">
        <v>8.7899999999999991</v>
      </c>
      <c r="W69" s="203">
        <v>19.350000000000001</v>
      </c>
      <c r="X69" s="203">
        <v>62.61</v>
      </c>
      <c r="Y69" s="203">
        <v>0</v>
      </c>
      <c r="Z69">
        <v>0</v>
      </c>
      <c r="AA69" s="203">
        <v>0</v>
      </c>
      <c r="AB69" s="203">
        <v>-0.1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83.92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117.28</v>
      </c>
      <c r="AQ69" s="203">
        <v>38.090000000000003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271.47000000000003</v>
      </c>
      <c r="L70" s="203">
        <v>6.27</v>
      </c>
      <c r="M70" s="203">
        <v>61.3</v>
      </c>
      <c r="N70" s="203">
        <v>50.14</v>
      </c>
      <c r="O70" s="203">
        <v>35.409999999999997</v>
      </c>
      <c r="P70" s="203">
        <v>26.53</v>
      </c>
      <c r="Q70" s="203">
        <v>8.7799999999999994</v>
      </c>
      <c r="R70" s="203">
        <v>18.62</v>
      </c>
      <c r="S70" s="203">
        <v>11.59</v>
      </c>
      <c r="T70" s="203">
        <v>0</v>
      </c>
      <c r="U70" s="203">
        <v>50.89</v>
      </c>
      <c r="V70" s="203">
        <v>8.7899999999999991</v>
      </c>
      <c r="W70" s="203">
        <v>19.350000000000001</v>
      </c>
      <c r="X70" s="203">
        <v>62.61</v>
      </c>
      <c r="Y70" s="203">
        <v>0</v>
      </c>
      <c r="Z70">
        <v>0</v>
      </c>
      <c r="AA70" s="203">
        <v>0</v>
      </c>
      <c r="AB70" s="203">
        <v>-0.1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83.92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117.28</v>
      </c>
      <c r="AQ70" s="203">
        <v>38.090000000000003</v>
      </c>
      <c r="AR70" s="203">
        <v>47.5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284.01</v>
      </c>
      <c r="L71" s="203">
        <v>6.27</v>
      </c>
      <c r="M71" s="203">
        <v>61.3</v>
      </c>
      <c r="N71" s="203">
        <v>50.14</v>
      </c>
      <c r="O71" s="203">
        <v>35.409999999999997</v>
      </c>
      <c r="P71" s="203">
        <v>26.53</v>
      </c>
      <c r="Q71" s="203">
        <v>8.7799999999999994</v>
      </c>
      <c r="R71" s="203">
        <v>18.62</v>
      </c>
      <c r="S71" s="203">
        <v>11.59</v>
      </c>
      <c r="T71" s="203">
        <v>0</v>
      </c>
      <c r="U71" s="203">
        <v>52.48</v>
      </c>
      <c r="V71" s="203">
        <v>8.7899999999999991</v>
      </c>
      <c r="W71" s="203">
        <v>19.350000000000001</v>
      </c>
      <c r="X71" s="203">
        <v>62.61</v>
      </c>
      <c r="Y71" s="203">
        <v>0</v>
      </c>
      <c r="Z71">
        <v>0</v>
      </c>
      <c r="AA71" s="203">
        <v>0</v>
      </c>
      <c r="AB71" s="203">
        <v>-0.1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83.92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117.28</v>
      </c>
      <c r="AQ71" s="203">
        <v>38.090000000000003</v>
      </c>
      <c r="AR71" s="203">
        <v>46.02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318.27999999999997</v>
      </c>
      <c r="L72" s="203">
        <v>6.27</v>
      </c>
      <c r="M72" s="203">
        <v>61.3</v>
      </c>
      <c r="N72" s="203">
        <v>50.14</v>
      </c>
      <c r="O72" s="203">
        <v>35.409999999999997</v>
      </c>
      <c r="P72" s="203">
        <v>26.53</v>
      </c>
      <c r="Q72" s="203">
        <v>8.7799999999999994</v>
      </c>
      <c r="R72" s="203">
        <v>18.62</v>
      </c>
      <c r="S72" s="203">
        <v>11.59</v>
      </c>
      <c r="T72" s="203">
        <v>0</v>
      </c>
      <c r="U72" s="203">
        <v>54.09</v>
      </c>
      <c r="V72" s="203">
        <v>8.7899999999999991</v>
      </c>
      <c r="W72" s="203">
        <v>19.350000000000001</v>
      </c>
      <c r="X72" s="203">
        <v>62.61</v>
      </c>
      <c r="Y72" s="203">
        <v>0</v>
      </c>
      <c r="Z72">
        <v>0</v>
      </c>
      <c r="AA72" s="203">
        <v>0</v>
      </c>
      <c r="AB72" s="203">
        <v>-0.1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83.92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117.28</v>
      </c>
      <c r="AQ72" s="203">
        <v>38.090000000000003</v>
      </c>
      <c r="AR72" s="203">
        <v>27.94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336.46</v>
      </c>
      <c r="L73" s="203">
        <v>6.27</v>
      </c>
      <c r="M73" s="203">
        <v>61.3</v>
      </c>
      <c r="N73" s="203">
        <v>50.14</v>
      </c>
      <c r="O73" s="203">
        <v>35.409999999999997</v>
      </c>
      <c r="P73" s="203">
        <v>26.53</v>
      </c>
      <c r="Q73" s="203">
        <v>8.7799999999999994</v>
      </c>
      <c r="R73" s="203">
        <v>18.62</v>
      </c>
      <c r="S73" s="203">
        <v>11.59</v>
      </c>
      <c r="T73" s="203">
        <v>0</v>
      </c>
      <c r="U73" s="203">
        <v>55.69</v>
      </c>
      <c r="V73" s="203">
        <v>8.7899999999999991</v>
      </c>
      <c r="W73" s="203">
        <v>19.350000000000001</v>
      </c>
      <c r="X73" s="203">
        <v>62.61</v>
      </c>
      <c r="Y73" s="203">
        <v>0</v>
      </c>
      <c r="Z73">
        <v>0</v>
      </c>
      <c r="AA73" s="203">
        <v>0</v>
      </c>
      <c r="AB73" s="203">
        <v>-0.1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117.28</v>
      </c>
      <c r="AQ73" s="203">
        <v>38.090000000000003</v>
      </c>
      <c r="AR73" s="203">
        <v>14.75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403.75</v>
      </c>
      <c r="L74" s="203">
        <v>6.27</v>
      </c>
      <c r="M74" s="203">
        <v>61.3</v>
      </c>
      <c r="N74" s="203">
        <v>50.14</v>
      </c>
      <c r="O74" s="203">
        <v>35.409999999999997</v>
      </c>
      <c r="P74" s="203">
        <v>26.53</v>
      </c>
      <c r="Q74" s="203">
        <v>8.5500000000000007</v>
      </c>
      <c r="R74" s="203">
        <v>18.010000000000002</v>
      </c>
      <c r="S74" s="203">
        <v>11.27</v>
      </c>
      <c r="T74" s="203">
        <v>0</v>
      </c>
      <c r="U74" s="203">
        <v>57.3</v>
      </c>
      <c r="V74" s="203">
        <v>8.7899999999999991</v>
      </c>
      <c r="W74" s="203">
        <v>19.350000000000001</v>
      </c>
      <c r="X74" s="203">
        <v>62.61</v>
      </c>
      <c r="Y74" s="203">
        <v>0</v>
      </c>
      <c r="Z74">
        <v>0</v>
      </c>
      <c r="AA74" s="203">
        <v>0</v>
      </c>
      <c r="AB74" s="203">
        <v>-0.1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117.28</v>
      </c>
      <c r="AQ74" s="203">
        <v>38.08</v>
      </c>
      <c r="AR74" s="203">
        <v>5.42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461.42</v>
      </c>
      <c r="L75" s="203">
        <v>6.27</v>
      </c>
      <c r="M75" s="203">
        <v>61.3</v>
      </c>
      <c r="N75" s="203">
        <v>50.14</v>
      </c>
      <c r="O75" s="203">
        <v>35.409999999999997</v>
      </c>
      <c r="P75" s="203">
        <v>26.53</v>
      </c>
      <c r="Q75" s="203">
        <v>7.6</v>
      </c>
      <c r="R75" s="203">
        <v>16.64</v>
      </c>
      <c r="S75" s="203">
        <v>10.41</v>
      </c>
      <c r="T75" s="203">
        <v>0</v>
      </c>
      <c r="U75" s="203">
        <v>57.75</v>
      </c>
      <c r="V75" s="203">
        <v>8.7899999999999991</v>
      </c>
      <c r="W75" s="203">
        <v>19.350000000000001</v>
      </c>
      <c r="X75" s="203">
        <v>62.61</v>
      </c>
      <c r="Y75" s="203">
        <v>0</v>
      </c>
      <c r="Z75">
        <v>0</v>
      </c>
      <c r="AA75" s="203">
        <v>0</v>
      </c>
      <c r="AB75" s="203">
        <v>-0.1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117.28</v>
      </c>
      <c r="AQ75" s="203">
        <v>38.08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480.65</v>
      </c>
      <c r="L76" s="203">
        <v>6.03</v>
      </c>
      <c r="M76" s="203">
        <v>61.3</v>
      </c>
      <c r="N76" s="203">
        <v>50.14</v>
      </c>
      <c r="O76" s="203">
        <v>35.409999999999997</v>
      </c>
      <c r="P76" s="203">
        <v>26.53</v>
      </c>
      <c r="Q76" s="203">
        <v>8.44</v>
      </c>
      <c r="R76" s="203">
        <v>17.899999999999999</v>
      </c>
      <c r="S76" s="203">
        <v>11.14</v>
      </c>
      <c r="T76" s="203">
        <v>0</v>
      </c>
      <c r="U76" s="203">
        <v>57.75</v>
      </c>
      <c r="V76" s="203">
        <v>8.7899999999999991</v>
      </c>
      <c r="W76" s="203">
        <v>19.350000000000001</v>
      </c>
      <c r="X76" s="203">
        <v>62.61</v>
      </c>
      <c r="Y76" s="203">
        <v>0</v>
      </c>
      <c r="Z76">
        <v>0</v>
      </c>
      <c r="AA76" s="203">
        <v>0</v>
      </c>
      <c r="AB76" s="203">
        <v>-0.1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117.28</v>
      </c>
      <c r="AQ76" s="203">
        <v>38.08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481</v>
      </c>
      <c r="L77" s="203">
        <v>6.03</v>
      </c>
      <c r="M77" s="203">
        <v>61.3</v>
      </c>
      <c r="N77" s="203">
        <v>50.14</v>
      </c>
      <c r="O77" s="203">
        <v>35.409999999999997</v>
      </c>
      <c r="P77" s="203">
        <v>26.53</v>
      </c>
      <c r="Q77" s="203">
        <v>8.44</v>
      </c>
      <c r="R77" s="203">
        <v>17.899999999999999</v>
      </c>
      <c r="S77" s="203">
        <v>11.14</v>
      </c>
      <c r="T77" s="203">
        <v>0</v>
      </c>
      <c r="U77" s="203">
        <v>57.75</v>
      </c>
      <c r="V77" s="203">
        <v>8.7899999999999991</v>
      </c>
      <c r="W77" s="203">
        <v>19.350000000000001</v>
      </c>
      <c r="X77" s="203">
        <v>62.61</v>
      </c>
      <c r="Y77" s="203">
        <v>0</v>
      </c>
      <c r="Z77">
        <v>0</v>
      </c>
      <c r="AA77" s="203">
        <v>0</v>
      </c>
      <c r="AB77" s="203">
        <v>-0.1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117.28</v>
      </c>
      <c r="AQ77" s="203">
        <v>38.08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489.65</v>
      </c>
      <c r="L78" s="203">
        <v>6.03</v>
      </c>
      <c r="M78" s="203">
        <v>61.3</v>
      </c>
      <c r="N78" s="203">
        <v>50.14</v>
      </c>
      <c r="O78" s="203">
        <v>35.409999999999997</v>
      </c>
      <c r="P78" s="203">
        <v>26.53</v>
      </c>
      <c r="Q78" s="203">
        <v>8.44</v>
      </c>
      <c r="R78" s="203">
        <v>17.899999999999999</v>
      </c>
      <c r="S78" s="203">
        <v>11.14</v>
      </c>
      <c r="T78" s="203">
        <v>0</v>
      </c>
      <c r="U78" s="203">
        <v>57.75</v>
      </c>
      <c r="V78" s="203">
        <v>8.7899999999999991</v>
      </c>
      <c r="W78" s="203">
        <v>19.350000000000001</v>
      </c>
      <c r="X78" s="203">
        <v>62.61</v>
      </c>
      <c r="Y78" s="203">
        <v>0</v>
      </c>
      <c r="Z78">
        <v>0</v>
      </c>
      <c r="AA78" s="203">
        <v>0</v>
      </c>
      <c r="AB78" s="203">
        <v>-0.1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99.61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117.28</v>
      </c>
      <c r="AQ78" s="203">
        <v>38.08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489.65</v>
      </c>
      <c r="L79" s="203">
        <v>6.03</v>
      </c>
      <c r="M79" s="203">
        <v>61.3</v>
      </c>
      <c r="N79" s="203">
        <v>50.14</v>
      </c>
      <c r="O79" s="203">
        <v>35.409999999999997</v>
      </c>
      <c r="P79" s="203">
        <v>26.53</v>
      </c>
      <c r="Q79" s="203">
        <v>8.44</v>
      </c>
      <c r="R79" s="203">
        <v>17.899999999999999</v>
      </c>
      <c r="S79" s="203">
        <v>11.14</v>
      </c>
      <c r="T79" s="203">
        <v>0</v>
      </c>
      <c r="U79" s="203">
        <v>57.75</v>
      </c>
      <c r="V79" s="203">
        <v>8.7899999999999991</v>
      </c>
      <c r="W79" s="203">
        <v>19.350000000000001</v>
      </c>
      <c r="X79" s="203">
        <v>62.61</v>
      </c>
      <c r="Y79" s="203">
        <v>0</v>
      </c>
      <c r="Z79">
        <v>0</v>
      </c>
      <c r="AA79" s="203">
        <v>0</v>
      </c>
      <c r="AB79" s="203">
        <v>-0.1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99.61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117.28</v>
      </c>
      <c r="AQ79" s="203">
        <v>38.08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489.65</v>
      </c>
      <c r="L80" s="203">
        <v>6.03</v>
      </c>
      <c r="M80" s="203">
        <v>61.3</v>
      </c>
      <c r="N80" s="203">
        <v>50.14</v>
      </c>
      <c r="O80" s="203">
        <v>35.409999999999997</v>
      </c>
      <c r="P80" s="203">
        <v>26.53</v>
      </c>
      <c r="Q80" s="203">
        <v>8.44</v>
      </c>
      <c r="R80" s="203">
        <v>17.899999999999999</v>
      </c>
      <c r="S80" s="203">
        <v>11.14</v>
      </c>
      <c r="T80" s="203">
        <v>0</v>
      </c>
      <c r="U80" s="203">
        <v>57.75</v>
      </c>
      <c r="V80" s="203">
        <v>8.7899999999999991</v>
      </c>
      <c r="W80" s="203">
        <v>19.350000000000001</v>
      </c>
      <c r="X80" s="203">
        <v>62.61</v>
      </c>
      <c r="Y80" s="203">
        <v>0</v>
      </c>
      <c r="Z80">
        <v>0</v>
      </c>
      <c r="AA80" s="203">
        <v>0</v>
      </c>
      <c r="AB80" s="203">
        <v>-0.1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99.61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117.28</v>
      </c>
      <c r="AQ80" s="203">
        <v>38.08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489.65</v>
      </c>
      <c r="L81" s="203">
        <v>6.27</v>
      </c>
      <c r="M81" s="203">
        <v>61.3</v>
      </c>
      <c r="N81" s="203">
        <v>50.14</v>
      </c>
      <c r="O81" s="203">
        <v>35.409999999999997</v>
      </c>
      <c r="P81" s="203">
        <v>26.53</v>
      </c>
      <c r="Q81" s="203">
        <v>8.44</v>
      </c>
      <c r="R81" s="203">
        <v>17.899999999999999</v>
      </c>
      <c r="S81" s="203">
        <v>11.14</v>
      </c>
      <c r="T81" s="203">
        <v>0</v>
      </c>
      <c r="U81" s="203">
        <v>57.75</v>
      </c>
      <c r="V81" s="203">
        <v>8.7899999999999991</v>
      </c>
      <c r="W81" s="203">
        <v>19.350000000000001</v>
      </c>
      <c r="X81" s="203">
        <v>62.61</v>
      </c>
      <c r="Y81" s="203">
        <v>0</v>
      </c>
      <c r="Z81">
        <v>0</v>
      </c>
      <c r="AA81" s="203">
        <v>0</v>
      </c>
      <c r="AB81" s="203">
        <v>-0.1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117.28</v>
      </c>
      <c r="AQ81" s="203">
        <v>38.08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489.65</v>
      </c>
      <c r="L82" s="203">
        <v>6.27</v>
      </c>
      <c r="M82" s="203">
        <v>61.3</v>
      </c>
      <c r="N82" s="203">
        <v>50.14</v>
      </c>
      <c r="O82" s="203">
        <v>35.409999999999997</v>
      </c>
      <c r="P82" s="203">
        <v>26.53</v>
      </c>
      <c r="Q82" s="203">
        <v>8.44</v>
      </c>
      <c r="R82" s="203">
        <v>17.899999999999999</v>
      </c>
      <c r="S82" s="203">
        <v>11.14</v>
      </c>
      <c r="T82" s="203">
        <v>0</v>
      </c>
      <c r="U82" s="203">
        <v>57.75</v>
      </c>
      <c r="V82" s="203">
        <v>8.7899999999999991</v>
      </c>
      <c r="W82" s="203">
        <v>19.350000000000001</v>
      </c>
      <c r="X82" s="203">
        <v>62.61</v>
      </c>
      <c r="Y82" s="203">
        <v>0</v>
      </c>
      <c r="Z82">
        <v>0</v>
      </c>
      <c r="AA82" s="203">
        <v>0</v>
      </c>
      <c r="AB82" s="203">
        <v>-0.1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117.28</v>
      </c>
      <c r="AQ82" s="203">
        <v>38.08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480</v>
      </c>
      <c r="L83" s="203">
        <v>6.27</v>
      </c>
      <c r="M83" s="203">
        <v>61.3</v>
      </c>
      <c r="N83" s="203">
        <v>50.14</v>
      </c>
      <c r="O83" s="203">
        <v>35.409999999999997</v>
      </c>
      <c r="P83" s="203">
        <v>26.53</v>
      </c>
      <c r="Q83" s="203">
        <v>8.51</v>
      </c>
      <c r="R83" s="203">
        <v>17.899999999999999</v>
      </c>
      <c r="S83" s="203">
        <v>11.19</v>
      </c>
      <c r="T83" s="203">
        <v>0</v>
      </c>
      <c r="U83" s="203">
        <v>57.75</v>
      </c>
      <c r="V83" s="203">
        <v>8.7899999999999991</v>
      </c>
      <c r="W83" s="203">
        <v>19.350000000000001</v>
      </c>
      <c r="X83" s="203">
        <v>62.61</v>
      </c>
      <c r="Y83" s="203">
        <v>0</v>
      </c>
      <c r="Z83">
        <v>0</v>
      </c>
      <c r="AA83" s="203">
        <v>0</v>
      </c>
      <c r="AB83" s="203">
        <v>-0.1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117.28</v>
      </c>
      <c r="AQ83" s="203">
        <v>38.08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436.3</v>
      </c>
      <c r="L84" s="203">
        <v>6.27</v>
      </c>
      <c r="M84" s="203">
        <v>61.3</v>
      </c>
      <c r="N84" s="203">
        <v>50.14</v>
      </c>
      <c r="O84" s="203">
        <v>35.409999999999997</v>
      </c>
      <c r="P84" s="203">
        <v>26.53</v>
      </c>
      <c r="Q84" s="203">
        <v>8.51</v>
      </c>
      <c r="R84" s="203">
        <v>17.899999999999999</v>
      </c>
      <c r="S84" s="203">
        <v>11.19</v>
      </c>
      <c r="T84" s="203">
        <v>0</v>
      </c>
      <c r="U84" s="203">
        <v>57.75</v>
      </c>
      <c r="V84" s="203">
        <v>8.7899999999999991</v>
      </c>
      <c r="W84" s="203">
        <v>19.350000000000001</v>
      </c>
      <c r="X84" s="203">
        <v>62.61</v>
      </c>
      <c r="Y84" s="203">
        <v>0</v>
      </c>
      <c r="Z84">
        <v>0</v>
      </c>
      <c r="AA84" s="203">
        <v>0</v>
      </c>
      <c r="AB84" s="203">
        <v>-0.1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117.28</v>
      </c>
      <c r="AQ84" s="203">
        <v>38.08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436.3</v>
      </c>
      <c r="L85" s="203">
        <v>6.27</v>
      </c>
      <c r="M85" s="203">
        <v>61.3</v>
      </c>
      <c r="N85" s="203">
        <v>50.14</v>
      </c>
      <c r="O85" s="203">
        <v>35.409999999999997</v>
      </c>
      <c r="P85" s="203">
        <v>26.53</v>
      </c>
      <c r="Q85" s="203">
        <v>8.51</v>
      </c>
      <c r="R85" s="203">
        <v>17.899999999999999</v>
      </c>
      <c r="S85" s="203">
        <v>11.19</v>
      </c>
      <c r="T85" s="203">
        <v>0</v>
      </c>
      <c r="U85" s="203">
        <v>57.75</v>
      </c>
      <c r="V85" s="203">
        <v>9.1300000000000008</v>
      </c>
      <c r="W85" s="203">
        <v>19.350000000000001</v>
      </c>
      <c r="X85" s="203">
        <v>62.61</v>
      </c>
      <c r="Y85" s="203">
        <v>0</v>
      </c>
      <c r="Z85">
        <v>0</v>
      </c>
      <c r="AA85" s="203">
        <v>0</v>
      </c>
      <c r="AB85" s="203">
        <v>-0.1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117.28</v>
      </c>
      <c r="AQ85" s="203">
        <v>38.08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415.52</v>
      </c>
      <c r="L86" s="203">
        <v>6.27</v>
      </c>
      <c r="M86" s="203">
        <v>61.3</v>
      </c>
      <c r="N86" s="203">
        <v>50.14</v>
      </c>
      <c r="O86" s="203">
        <v>35.409999999999997</v>
      </c>
      <c r="P86" s="203">
        <v>26.53</v>
      </c>
      <c r="Q86" s="203">
        <v>8.51</v>
      </c>
      <c r="R86" s="203">
        <v>17.899999999999999</v>
      </c>
      <c r="S86" s="203">
        <v>11.19</v>
      </c>
      <c r="T86" s="203">
        <v>0</v>
      </c>
      <c r="U86" s="203">
        <v>57.75</v>
      </c>
      <c r="V86" s="203">
        <v>9.1300000000000008</v>
      </c>
      <c r="W86" s="203">
        <v>19.350000000000001</v>
      </c>
      <c r="X86" s="203">
        <v>62.61</v>
      </c>
      <c r="Y86" s="203">
        <v>0</v>
      </c>
      <c r="Z86">
        <v>0</v>
      </c>
      <c r="AA86" s="203">
        <v>0</v>
      </c>
      <c r="AB86" s="203">
        <v>-0.1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117.28</v>
      </c>
      <c r="AQ86" s="203">
        <v>38.08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376.08</v>
      </c>
      <c r="L87" s="203">
        <v>6.03</v>
      </c>
      <c r="M87" s="203">
        <v>61.3</v>
      </c>
      <c r="N87" s="203">
        <v>50.14</v>
      </c>
      <c r="O87" s="203">
        <v>35.409999999999997</v>
      </c>
      <c r="P87" s="203">
        <v>26.53</v>
      </c>
      <c r="Q87" s="203">
        <v>8.68</v>
      </c>
      <c r="R87" s="203">
        <v>18</v>
      </c>
      <c r="S87" s="203">
        <v>11.48</v>
      </c>
      <c r="T87" s="203">
        <v>0</v>
      </c>
      <c r="U87" s="203">
        <v>57.75</v>
      </c>
      <c r="V87" s="203">
        <v>9.1300000000000008</v>
      </c>
      <c r="W87" s="203">
        <v>19.350000000000001</v>
      </c>
      <c r="X87" s="203">
        <v>62.61</v>
      </c>
      <c r="Y87" s="203">
        <v>0</v>
      </c>
      <c r="Z87">
        <v>0</v>
      </c>
      <c r="AA87" s="203">
        <v>0</v>
      </c>
      <c r="AB87" s="203">
        <v>-0.1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117.28</v>
      </c>
      <c r="AQ87" s="203">
        <v>38.090000000000003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326.29000000000002</v>
      </c>
      <c r="L88" s="203">
        <v>6.03</v>
      </c>
      <c r="M88" s="203">
        <v>61.3</v>
      </c>
      <c r="N88" s="203">
        <v>50.14</v>
      </c>
      <c r="O88" s="203">
        <v>35.409999999999997</v>
      </c>
      <c r="P88" s="203">
        <v>26.53</v>
      </c>
      <c r="Q88" s="203">
        <v>8.7799999999999994</v>
      </c>
      <c r="R88" s="203">
        <v>18.62</v>
      </c>
      <c r="S88" s="203">
        <v>11.59</v>
      </c>
      <c r="T88" s="203">
        <v>0</v>
      </c>
      <c r="U88" s="203">
        <v>57.75</v>
      </c>
      <c r="V88" s="203">
        <v>9.1300000000000008</v>
      </c>
      <c r="W88" s="203">
        <v>19.350000000000001</v>
      </c>
      <c r="X88" s="203">
        <v>62.61</v>
      </c>
      <c r="Y88" s="203">
        <v>0</v>
      </c>
      <c r="Z88">
        <v>0</v>
      </c>
      <c r="AA88" s="203">
        <v>0</v>
      </c>
      <c r="AB88" s="203">
        <v>-0.1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117.28</v>
      </c>
      <c r="AQ88" s="203">
        <v>38.090000000000003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269.16000000000003</v>
      </c>
      <c r="L89" s="203">
        <v>6.03</v>
      </c>
      <c r="M89" s="203">
        <v>61.3</v>
      </c>
      <c r="N89" s="203">
        <v>50.14</v>
      </c>
      <c r="O89" s="203">
        <v>35.409999999999997</v>
      </c>
      <c r="P89" s="203">
        <v>26.53</v>
      </c>
      <c r="Q89" s="203">
        <v>8.7799999999999994</v>
      </c>
      <c r="R89" s="203">
        <v>18.62</v>
      </c>
      <c r="S89" s="203">
        <v>11.59</v>
      </c>
      <c r="T89" s="203">
        <v>0</v>
      </c>
      <c r="U89" s="203">
        <v>57.75</v>
      </c>
      <c r="V89" s="203">
        <v>9.14</v>
      </c>
      <c r="W89" s="203">
        <v>19.350000000000001</v>
      </c>
      <c r="X89" s="203">
        <v>62.61</v>
      </c>
      <c r="Y89" s="203">
        <v>0</v>
      </c>
      <c r="Z89">
        <v>0</v>
      </c>
      <c r="AA89" s="203">
        <v>0</v>
      </c>
      <c r="AB89" s="203">
        <v>-0.1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117.28</v>
      </c>
      <c r="AQ89" s="203">
        <v>38.090000000000003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192.36</v>
      </c>
      <c r="L90" s="203">
        <v>6.03</v>
      </c>
      <c r="M90" s="203">
        <v>61.3</v>
      </c>
      <c r="N90" s="203">
        <v>50.14</v>
      </c>
      <c r="O90" s="203">
        <v>35.409999999999997</v>
      </c>
      <c r="P90" s="203">
        <v>26.53</v>
      </c>
      <c r="Q90" s="203">
        <v>8.7799999999999994</v>
      </c>
      <c r="R90" s="203">
        <v>18.62</v>
      </c>
      <c r="S90" s="203">
        <v>11.59</v>
      </c>
      <c r="T90" s="203">
        <v>0</v>
      </c>
      <c r="U90" s="203">
        <v>57.75</v>
      </c>
      <c r="V90" s="203">
        <v>9.14</v>
      </c>
      <c r="W90" s="203">
        <v>19.350000000000001</v>
      </c>
      <c r="X90" s="203">
        <v>62.61</v>
      </c>
      <c r="Y90" s="203">
        <v>0</v>
      </c>
      <c r="Z90">
        <v>0</v>
      </c>
      <c r="AA90" s="203">
        <v>0</v>
      </c>
      <c r="AB90" s="203">
        <v>-0.1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117.28</v>
      </c>
      <c r="AQ90" s="203">
        <v>38.090000000000003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192.26</v>
      </c>
      <c r="L91" s="203">
        <v>6.05</v>
      </c>
      <c r="M91" s="203">
        <v>61.3</v>
      </c>
      <c r="N91" s="203">
        <v>50.14</v>
      </c>
      <c r="O91" s="203">
        <v>35.409999999999997</v>
      </c>
      <c r="P91" s="203">
        <v>26.53</v>
      </c>
      <c r="Q91" s="203">
        <v>8.68</v>
      </c>
      <c r="R91" s="203">
        <v>18</v>
      </c>
      <c r="S91" s="203">
        <v>11.59</v>
      </c>
      <c r="T91" s="203">
        <v>0</v>
      </c>
      <c r="U91" s="203">
        <v>57.75</v>
      </c>
      <c r="V91" s="203">
        <v>9.14</v>
      </c>
      <c r="W91" s="203">
        <v>19.350000000000001</v>
      </c>
      <c r="X91" s="203">
        <v>62.61</v>
      </c>
      <c r="Y91" s="203">
        <v>0</v>
      </c>
      <c r="Z91">
        <v>0</v>
      </c>
      <c r="AA91" s="203">
        <v>0</v>
      </c>
      <c r="AB91" s="203">
        <v>-0.04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117.28</v>
      </c>
      <c r="AQ91" s="203">
        <v>38.090000000000003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192.26</v>
      </c>
      <c r="L92" s="203">
        <v>6.05</v>
      </c>
      <c r="M92" s="203">
        <v>61.3</v>
      </c>
      <c r="N92" s="203">
        <v>50.14</v>
      </c>
      <c r="O92" s="203">
        <v>35.409999999999997</v>
      </c>
      <c r="P92" s="203">
        <v>26.53</v>
      </c>
      <c r="Q92" s="203">
        <v>8.68</v>
      </c>
      <c r="R92" s="203">
        <v>18</v>
      </c>
      <c r="S92" s="203">
        <v>11.43</v>
      </c>
      <c r="T92" s="203">
        <v>0</v>
      </c>
      <c r="U92" s="203">
        <v>57.75</v>
      </c>
      <c r="V92" s="203">
        <v>9.14</v>
      </c>
      <c r="W92" s="203">
        <v>19.350000000000001</v>
      </c>
      <c r="X92" s="203">
        <v>62.61</v>
      </c>
      <c r="Y92" s="203">
        <v>0</v>
      </c>
      <c r="Z92">
        <v>0</v>
      </c>
      <c r="AA92" s="203">
        <v>0</v>
      </c>
      <c r="AB92" s="203">
        <v>-0.04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117.28</v>
      </c>
      <c r="AQ92" s="203">
        <v>38.090000000000003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192.26</v>
      </c>
      <c r="L93" s="203">
        <v>6.05</v>
      </c>
      <c r="M93" s="203">
        <v>61.3</v>
      </c>
      <c r="N93" s="203">
        <v>50.14</v>
      </c>
      <c r="O93" s="203">
        <v>35.409999999999997</v>
      </c>
      <c r="P93" s="203">
        <v>26.53</v>
      </c>
      <c r="Q93" s="203">
        <v>8.68</v>
      </c>
      <c r="R93" s="203">
        <v>18</v>
      </c>
      <c r="S93" s="203">
        <v>11.43</v>
      </c>
      <c r="T93" s="203">
        <v>0</v>
      </c>
      <c r="U93" s="203">
        <v>57.75</v>
      </c>
      <c r="V93" s="203">
        <v>9.0500000000000007</v>
      </c>
      <c r="W93" s="203">
        <v>19.350000000000001</v>
      </c>
      <c r="X93" s="203">
        <v>62.61</v>
      </c>
      <c r="Y93" s="203">
        <v>0</v>
      </c>
      <c r="Z93">
        <v>0</v>
      </c>
      <c r="AA93" s="203">
        <v>0</v>
      </c>
      <c r="AB93" s="203">
        <v>-0.04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117.28</v>
      </c>
      <c r="AQ93" s="203">
        <v>38.090000000000003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192.26</v>
      </c>
      <c r="L94" s="203">
        <v>6.05</v>
      </c>
      <c r="M94" s="203">
        <v>61.3</v>
      </c>
      <c r="N94" s="203">
        <v>50.14</v>
      </c>
      <c r="O94" s="203">
        <v>35.409999999999997</v>
      </c>
      <c r="P94" s="203">
        <v>26.53</v>
      </c>
      <c r="Q94" s="203">
        <v>8.68</v>
      </c>
      <c r="R94" s="203">
        <v>18</v>
      </c>
      <c r="S94" s="203">
        <v>11.43</v>
      </c>
      <c r="T94" s="203">
        <v>0</v>
      </c>
      <c r="U94" s="203">
        <v>57.75</v>
      </c>
      <c r="V94" s="203">
        <v>9.0500000000000007</v>
      </c>
      <c r="W94" s="203">
        <v>19.350000000000001</v>
      </c>
      <c r="X94" s="203">
        <v>62.61</v>
      </c>
      <c r="Y94" s="203">
        <v>0</v>
      </c>
      <c r="Z94">
        <v>0</v>
      </c>
      <c r="AA94" s="203">
        <v>0</v>
      </c>
      <c r="AB94" s="203">
        <v>-0.04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117.28</v>
      </c>
      <c r="AQ94" s="203">
        <v>38.090000000000003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192.26</v>
      </c>
      <c r="L95" s="203">
        <v>6.05</v>
      </c>
      <c r="M95" s="203">
        <v>61.3</v>
      </c>
      <c r="N95" s="203">
        <v>50.14</v>
      </c>
      <c r="O95" s="203">
        <v>35.409999999999997</v>
      </c>
      <c r="P95" s="203">
        <v>26.53</v>
      </c>
      <c r="Q95" s="203">
        <v>8.68</v>
      </c>
      <c r="R95" s="203">
        <v>18</v>
      </c>
      <c r="S95" s="203">
        <v>11.43</v>
      </c>
      <c r="T95" s="203">
        <v>0</v>
      </c>
      <c r="U95" s="203">
        <v>57.75</v>
      </c>
      <c r="V95" s="203">
        <v>9.14</v>
      </c>
      <c r="W95" s="203">
        <v>19.350000000000001</v>
      </c>
      <c r="X95" s="203">
        <v>62.61</v>
      </c>
      <c r="Y95" s="203">
        <v>0</v>
      </c>
      <c r="Z95">
        <v>0</v>
      </c>
      <c r="AA95" s="203">
        <v>0</v>
      </c>
      <c r="AB95" s="203">
        <v>-0.04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117.28</v>
      </c>
      <c r="AQ95" s="203">
        <v>38.090000000000003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192.26</v>
      </c>
      <c r="L96" s="203">
        <v>6.05</v>
      </c>
      <c r="M96" s="203">
        <v>61.3</v>
      </c>
      <c r="N96" s="203">
        <v>50.14</v>
      </c>
      <c r="O96" s="203">
        <v>35.409999999999997</v>
      </c>
      <c r="P96" s="203">
        <v>26.53</v>
      </c>
      <c r="Q96" s="203">
        <v>8.68</v>
      </c>
      <c r="R96" s="203">
        <v>18</v>
      </c>
      <c r="S96" s="203">
        <v>11.43</v>
      </c>
      <c r="T96" s="203">
        <v>0</v>
      </c>
      <c r="U96" s="203">
        <v>57.75</v>
      </c>
      <c r="V96" s="203">
        <v>9.14</v>
      </c>
      <c r="W96" s="203">
        <v>19.350000000000001</v>
      </c>
      <c r="X96" s="203">
        <v>62.61</v>
      </c>
      <c r="Y96" s="203">
        <v>0</v>
      </c>
      <c r="Z96">
        <v>0</v>
      </c>
      <c r="AA96" s="203">
        <v>0</v>
      </c>
      <c r="AB96" s="203">
        <v>-0.04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117.28</v>
      </c>
      <c r="AQ96" s="203">
        <v>38.090000000000003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192.26</v>
      </c>
      <c r="L97" s="203">
        <v>6.05</v>
      </c>
      <c r="M97" s="203">
        <v>61.3</v>
      </c>
      <c r="N97" s="203">
        <v>50.14</v>
      </c>
      <c r="O97" s="203">
        <v>35.409999999999997</v>
      </c>
      <c r="P97" s="203">
        <v>26.53</v>
      </c>
      <c r="Q97" s="203">
        <v>8.68</v>
      </c>
      <c r="R97" s="203">
        <v>18</v>
      </c>
      <c r="S97" s="203">
        <v>11.43</v>
      </c>
      <c r="T97" s="203">
        <v>0</v>
      </c>
      <c r="U97" s="203">
        <v>57.75</v>
      </c>
      <c r="V97" s="203">
        <v>9.14</v>
      </c>
      <c r="W97" s="203">
        <v>19.350000000000001</v>
      </c>
      <c r="X97" s="203">
        <v>62.61</v>
      </c>
      <c r="Y97" s="203">
        <v>0</v>
      </c>
      <c r="Z97">
        <v>0</v>
      </c>
      <c r="AA97" s="203">
        <v>0</v>
      </c>
      <c r="AB97" s="203">
        <v>-0.04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117.28</v>
      </c>
      <c r="AQ97" s="203">
        <v>38.090000000000003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192.26</v>
      </c>
      <c r="L98" s="203">
        <v>6.05</v>
      </c>
      <c r="M98" s="203">
        <v>61.3</v>
      </c>
      <c r="N98" s="203">
        <v>50.14</v>
      </c>
      <c r="O98" s="203">
        <v>35.409999999999997</v>
      </c>
      <c r="P98" s="203">
        <v>26.53</v>
      </c>
      <c r="Q98" s="203">
        <v>8.68</v>
      </c>
      <c r="R98" s="203">
        <v>18</v>
      </c>
      <c r="S98" s="203">
        <v>11.43</v>
      </c>
      <c r="T98" s="203">
        <v>0</v>
      </c>
      <c r="U98" s="203">
        <v>57.75</v>
      </c>
      <c r="V98" s="203">
        <v>9.14</v>
      </c>
      <c r="W98" s="203">
        <v>19.350000000000001</v>
      </c>
      <c r="X98" s="203">
        <v>62.61</v>
      </c>
      <c r="Y98" s="203">
        <v>0</v>
      </c>
      <c r="Z98">
        <v>0</v>
      </c>
      <c r="AA98" s="203">
        <v>0</v>
      </c>
      <c r="AB98" s="203">
        <v>-0.04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117.28</v>
      </c>
      <c r="AQ98" s="203">
        <v>38.090000000000003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7.4763774999999946</v>
      </c>
      <c r="L99">
        <f t="shared" si="0"/>
        <v>0.11423749999999988</v>
      </c>
      <c r="M99">
        <f t="shared" si="0"/>
        <v>1.4712000000000025</v>
      </c>
      <c r="N99">
        <f t="shared" si="0"/>
        <v>1.2033600000000004</v>
      </c>
      <c r="O99">
        <f t="shared" si="0"/>
        <v>0.84983999999999904</v>
      </c>
      <c r="P99">
        <f t="shared" si="0"/>
        <v>0.63672000000000051</v>
      </c>
      <c r="Q99">
        <f t="shared" si="0"/>
        <v>0.16747499999999987</v>
      </c>
      <c r="R99">
        <f t="shared" si="0"/>
        <v>0.3585350000000001</v>
      </c>
      <c r="S99">
        <f t="shared" si="0"/>
        <v>0.22226749999999995</v>
      </c>
      <c r="T99">
        <f t="shared" si="0"/>
        <v>0</v>
      </c>
      <c r="U99">
        <f t="shared" si="0"/>
        <v>1.1830874999999994</v>
      </c>
      <c r="V99">
        <f t="shared" si="0"/>
        <v>0.20810999999999988</v>
      </c>
      <c r="W99">
        <f t="shared" si="0"/>
        <v>0.44171249999999929</v>
      </c>
      <c r="X99">
        <f t="shared" si="0"/>
        <v>1.4297124999999988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-1.7849999999999982E-3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2.0258350000000003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2.2914274999999993</v>
      </c>
      <c r="AQ99">
        <f t="shared" ref="AQ99:AT99" si="1">SUM(AQ3:AQ98)/4000</f>
        <v>0.76212250000000026</v>
      </c>
      <c r="AR99">
        <f t="shared" si="1"/>
        <v>0.48749250000000005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87.48</v>
      </c>
      <c r="L3" s="203">
        <v>21.15</v>
      </c>
      <c r="M3" s="203">
        <v>0</v>
      </c>
      <c r="N3" s="203">
        <v>28.99</v>
      </c>
      <c r="O3" s="203">
        <v>24.34</v>
      </c>
      <c r="P3" s="203">
        <v>66.55</v>
      </c>
      <c r="Q3" s="203">
        <v>2.62</v>
      </c>
      <c r="R3" s="203">
        <v>5.19</v>
      </c>
      <c r="S3" s="203">
        <v>3.46</v>
      </c>
      <c r="T3" s="203">
        <v>0</v>
      </c>
      <c r="U3" s="203">
        <v>318.14999999999998</v>
      </c>
      <c r="V3" s="203">
        <v>5.08</v>
      </c>
      <c r="W3" s="203">
        <v>11.11</v>
      </c>
      <c r="X3" s="203">
        <v>36.21</v>
      </c>
      <c r="Y3" s="203">
        <v>0</v>
      </c>
      <c r="Z3">
        <v>0</v>
      </c>
      <c r="AA3" s="203">
        <v>0</v>
      </c>
      <c r="AB3" s="203">
        <v>-0.02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40.369999999999997</v>
      </c>
      <c r="AQ3" s="203">
        <v>22.02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87.48</v>
      </c>
      <c r="L4" s="203">
        <v>21.15</v>
      </c>
      <c r="M4" s="203">
        <v>0</v>
      </c>
      <c r="N4" s="203">
        <v>28.99</v>
      </c>
      <c r="O4" s="203">
        <v>24.34</v>
      </c>
      <c r="P4" s="203">
        <v>66.55</v>
      </c>
      <c r="Q4" s="203">
        <v>2.62</v>
      </c>
      <c r="R4" s="203">
        <v>5.19</v>
      </c>
      <c r="S4" s="203">
        <v>3.46</v>
      </c>
      <c r="T4" s="203">
        <v>0</v>
      </c>
      <c r="U4" s="203">
        <v>318.14999999999998</v>
      </c>
      <c r="V4" s="203">
        <v>5.08</v>
      </c>
      <c r="W4" s="203">
        <v>11.11</v>
      </c>
      <c r="X4" s="203">
        <v>36.21</v>
      </c>
      <c r="Y4" s="203">
        <v>0</v>
      </c>
      <c r="Z4">
        <v>0</v>
      </c>
      <c r="AA4" s="203">
        <v>0</v>
      </c>
      <c r="AB4" s="203">
        <v>-0.02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40.369999999999997</v>
      </c>
      <c r="AQ4" s="203">
        <v>22.02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87.48</v>
      </c>
      <c r="L5" s="203">
        <v>21.15</v>
      </c>
      <c r="M5" s="203">
        <v>0</v>
      </c>
      <c r="N5" s="203">
        <v>28.99</v>
      </c>
      <c r="O5" s="203">
        <v>24.34</v>
      </c>
      <c r="P5" s="203">
        <v>66.55</v>
      </c>
      <c r="Q5" s="203">
        <v>2.62</v>
      </c>
      <c r="R5" s="203">
        <v>5.19</v>
      </c>
      <c r="S5" s="203">
        <v>3.46</v>
      </c>
      <c r="T5" s="203">
        <v>0</v>
      </c>
      <c r="U5" s="203">
        <v>318.14999999999998</v>
      </c>
      <c r="V5" s="203">
        <v>5.08</v>
      </c>
      <c r="W5" s="203">
        <v>11.11</v>
      </c>
      <c r="X5" s="203">
        <v>36.21</v>
      </c>
      <c r="Y5" s="203">
        <v>0</v>
      </c>
      <c r="Z5">
        <v>0</v>
      </c>
      <c r="AA5" s="203">
        <v>0</v>
      </c>
      <c r="AB5" s="203">
        <v>-0.02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40.369999999999997</v>
      </c>
      <c r="AQ5" s="203">
        <v>22.02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87.48</v>
      </c>
      <c r="L6" s="203">
        <v>21.15</v>
      </c>
      <c r="M6" s="203">
        <v>0</v>
      </c>
      <c r="N6" s="203">
        <v>28.99</v>
      </c>
      <c r="O6" s="203">
        <v>24.34</v>
      </c>
      <c r="P6" s="203">
        <v>66.55</v>
      </c>
      <c r="Q6" s="203">
        <v>2.62</v>
      </c>
      <c r="R6" s="203">
        <v>5.19</v>
      </c>
      <c r="S6" s="203">
        <v>3.46</v>
      </c>
      <c r="T6" s="203">
        <v>0</v>
      </c>
      <c r="U6" s="203">
        <v>318.14999999999998</v>
      </c>
      <c r="V6" s="203">
        <v>5.08</v>
      </c>
      <c r="W6" s="203">
        <v>11.11</v>
      </c>
      <c r="X6" s="203">
        <v>36.21</v>
      </c>
      <c r="Y6" s="203">
        <v>0</v>
      </c>
      <c r="Z6">
        <v>0</v>
      </c>
      <c r="AA6" s="203">
        <v>0</v>
      </c>
      <c r="AB6" s="203">
        <v>-0.02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40.369999999999997</v>
      </c>
      <c r="AQ6" s="203">
        <v>22.02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87.48</v>
      </c>
      <c r="L7" s="203">
        <v>21.15</v>
      </c>
      <c r="M7" s="203">
        <v>0</v>
      </c>
      <c r="N7" s="203">
        <v>28.99</v>
      </c>
      <c r="O7" s="203">
        <v>24.34</v>
      </c>
      <c r="P7" s="203">
        <v>66.55</v>
      </c>
      <c r="Q7" s="203">
        <v>2.62</v>
      </c>
      <c r="R7" s="203">
        <v>5.19</v>
      </c>
      <c r="S7" s="203">
        <v>3.46</v>
      </c>
      <c r="T7" s="203">
        <v>0</v>
      </c>
      <c r="U7" s="203">
        <v>318.14999999999998</v>
      </c>
      <c r="V7" s="203">
        <v>0.96</v>
      </c>
      <c r="W7" s="203">
        <v>5.77</v>
      </c>
      <c r="X7" s="203">
        <v>36.21</v>
      </c>
      <c r="Y7" s="203">
        <v>0</v>
      </c>
      <c r="Z7">
        <v>0</v>
      </c>
      <c r="AA7" s="203">
        <v>0</v>
      </c>
      <c r="AB7" s="203">
        <v>-0.02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36.229999999999997</v>
      </c>
      <c r="AQ7" s="203">
        <v>22.02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87.48</v>
      </c>
      <c r="L8" s="203">
        <v>21.15</v>
      </c>
      <c r="M8" s="203">
        <v>0</v>
      </c>
      <c r="N8" s="203">
        <v>28.99</v>
      </c>
      <c r="O8" s="203">
        <v>24.34</v>
      </c>
      <c r="P8" s="203">
        <v>66.55</v>
      </c>
      <c r="Q8" s="203">
        <v>2.62</v>
      </c>
      <c r="R8" s="203">
        <v>5.19</v>
      </c>
      <c r="S8" s="203">
        <v>3.46</v>
      </c>
      <c r="T8" s="203">
        <v>0</v>
      </c>
      <c r="U8" s="203">
        <v>318.14999999999998</v>
      </c>
      <c r="V8" s="203">
        <v>0.96</v>
      </c>
      <c r="W8" s="203">
        <v>5.77</v>
      </c>
      <c r="X8" s="203">
        <v>36.21</v>
      </c>
      <c r="Y8" s="203">
        <v>0</v>
      </c>
      <c r="Z8">
        <v>0</v>
      </c>
      <c r="AA8" s="203">
        <v>0</v>
      </c>
      <c r="AB8" s="203">
        <v>-0.02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36.229999999999997</v>
      </c>
      <c r="AQ8" s="203">
        <v>22.02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87.48</v>
      </c>
      <c r="L9" s="203">
        <v>21.15</v>
      </c>
      <c r="M9" s="203">
        <v>0</v>
      </c>
      <c r="N9" s="203">
        <v>28.99</v>
      </c>
      <c r="O9" s="203">
        <v>24.34</v>
      </c>
      <c r="P9" s="203">
        <v>66.55</v>
      </c>
      <c r="Q9" s="203">
        <v>2.62</v>
      </c>
      <c r="R9" s="203">
        <v>5.19</v>
      </c>
      <c r="S9" s="203">
        <v>3.46</v>
      </c>
      <c r="T9" s="203">
        <v>0</v>
      </c>
      <c r="U9" s="203">
        <v>318.14999999999998</v>
      </c>
      <c r="V9" s="203">
        <v>4.99</v>
      </c>
      <c r="W9" s="203">
        <v>5.77</v>
      </c>
      <c r="X9" s="203">
        <v>36.21</v>
      </c>
      <c r="Y9" s="203">
        <v>0</v>
      </c>
      <c r="Z9">
        <v>0</v>
      </c>
      <c r="AA9" s="203">
        <v>0</v>
      </c>
      <c r="AB9" s="203">
        <v>-0.02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32.68</v>
      </c>
      <c r="AQ9" s="203">
        <v>11.54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87.48</v>
      </c>
      <c r="L10" s="203">
        <v>21.15</v>
      </c>
      <c r="M10" s="203">
        <v>0</v>
      </c>
      <c r="N10" s="203">
        <v>28.99</v>
      </c>
      <c r="O10" s="203">
        <v>24.34</v>
      </c>
      <c r="P10" s="203">
        <v>66.55</v>
      </c>
      <c r="Q10" s="203">
        <v>2.62</v>
      </c>
      <c r="R10" s="203">
        <v>5.19</v>
      </c>
      <c r="S10" s="203">
        <v>3.46</v>
      </c>
      <c r="T10" s="203">
        <v>0</v>
      </c>
      <c r="U10" s="203">
        <v>318.14999999999998</v>
      </c>
      <c r="V10" s="203">
        <v>4.99</v>
      </c>
      <c r="W10" s="203">
        <v>5.77</v>
      </c>
      <c r="X10" s="203">
        <v>36.21</v>
      </c>
      <c r="Y10" s="203">
        <v>0</v>
      </c>
      <c r="Z10">
        <v>0</v>
      </c>
      <c r="AA10" s="203">
        <v>0</v>
      </c>
      <c r="AB10" s="203">
        <v>-0.02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32.68</v>
      </c>
      <c r="AQ10" s="203">
        <v>11.54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87.48</v>
      </c>
      <c r="L11" s="203">
        <v>21.15</v>
      </c>
      <c r="M11" s="203">
        <v>0</v>
      </c>
      <c r="N11" s="203">
        <v>28.99</v>
      </c>
      <c r="O11" s="203">
        <v>24.34</v>
      </c>
      <c r="P11" s="203">
        <v>66.55</v>
      </c>
      <c r="Q11" s="203">
        <v>2.62</v>
      </c>
      <c r="R11" s="203">
        <v>5.19</v>
      </c>
      <c r="S11" s="203">
        <v>3.46</v>
      </c>
      <c r="T11" s="203">
        <v>0</v>
      </c>
      <c r="U11" s="203">
        <v>318.14999999999998</v>
      </c>
      <c r="V11" s="203">
        <v>4.47</v>
      </c>
      <c r="W11" s="203">
        <v>5.77</v>
      </c>
      <c r="X11" s="203">
        <v>36.21</v>
      </c>
      <c r="Y11" s="203">
        <v>0</v>
      </c>
      <c r="Z11">
        <v>0</v>
      </c>
      <c r="AA11" s="203">
        <v>0</v>
      </c>
      <c r="AB11" s="203">
        <v>-0.02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32.68</v>
      </c>
      <c r="AQ11" s="203">
        <v>11.54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87.48</v>
      </c>
      <c r="L12" s="203">
        <v>21.15</v>
      </c>
      <c r="M12" s="203">
        <v>0</v>
      </c>
      <c r="N12" s="203">
        <v>28.99</v>
      </c>
      <c r="O12" s="203">
        <v>24.34</v>
      </c>
      <c r="P12" s="203">
        <v>66.55</v>
      </c>
      <c r="Q12" s="203">
        <v>2.62</v>
      </c>
      <c r="R12" s="203">
        <v>5.19</v>
      </c>
      <c r="S12" s="203">
        <v>3.46</v>
      </c>
      <c r="T12" s="203">
        <v>0</v>
      </c>
      <c r="U12" s="203">
        <v>318.14999999999998</v>
      </c>
      <c r="V12" s="203">
        <v>4.47</v>
      </c>
      <c r="W12" s="203">
        <v>5.77</v>
      </c>
      <c r="X12" s="203">
        <v>36.21</v>
      </c>
      <c r="Y12" s="203">
        <v>0</v>
      </c>
      <c r="Z12">
        <v>0</v>
      </c>
      <c r="AA12" s="203">
        <v>0</v>
      </c>
      <c r="AB12" s="203">
        <v>-0.02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32.68</v>
      </c>
      <c r="AQ12" s="203">
        <v>11.54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87.48</v>
      </c>
      <c r="L13" s="203">
        <v>21.15</v>
      </c>
      <c r="M13" s="203">
        <v>0</v>
      </c>
      <c r="N13" s="203">
        <v>28.99</v>
      </c>
      <c r="O13" s="203">
        <v>24.34</v>
      </c>
      <c r="P13" s="203">
        <v>66.55</v>
      </c>
      <c r="Q13" s="203">
        <v>2.62</v>
      </c>
      <c r="R13" s="203">
        <v>5.19</v>
      </c>
      <c r="S13" s="203">
        <v>3.46</v>
      </c>
      <c r="T13" s="203">
        <v>0</v>
      </c>
      <c r="U13" s="203">
        <v>318.14999999999998</v>
      </c>
      <c r="V13" s="203">
        <v>3.82</v>
      </c>
      <c r="W13" s="203">
        <v>5.77</v>
      </c>
      <c r="X13" s="203">
        <v>36.21</v>
      </c>
      <c r="Y13" s="203">
        <v>0</v>
      </c>
      <c r="Z13">
        <v>0</v>
      </c>
      <c r="AA13" s="203">
        <v>0</v>
      </c>
      <c r="AB13" s="203">
        <v>-0.02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32.68</v>
      </c>
      <c r="AQ13" s="203">
        <v>11.54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87.48</v>
      </c>
      <c r="L14" s="203">
        <v>21.15</v>
      </c>
      <c r="M14" s="203">
        <v>0</v>
      </c>
      <c r="N14" s="203">
        <v>28.99</v>
      </c>
      <c r="O14" s="203">
        <v>24.34</v>
      </c>
      <c r="P14" s="203">
        <v>66.55</v>
      </c>
      <c r="Q14" s="203">
        <v>2.62</v>
      </c>
      <c r="R14" s="203">
        <v>5.19</v>
      </c>
      <c r="S14" s="203">
        <v>3.46</v>
      </c>
      <c r="T14" s="203">
        <v>0</v>
      </c>
      <c r="U14" s="203">
        <v>318.14999999999998</v>
      </c>
      <c r="V14" s="203">
        <v>3.58</v>
      </c>
      <c r="W14" s="203">
        <v>5.77</v>
      </c>
      <c r="X14" s="203">
        <v>36.21</v>
      </c>
      <c r="Y14" s="203">
        <v>0</v>
      </c>
      <c r="Z14">
        <v>0</v>
      </c>
      <c r="AA14" s="203">
        <v>0</v>
      </c>
      <c r="AB14" s="203">
        <v>-0.02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32.68</v>
      </c>
      <c r="AQ14" s="203">
        <v>11.54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87.48</v>
      </c>
      <c r="L15" s="203">
        <v>21.15</v>
      </c>
      <c r="M15" s="203">
        <v>0</v>
      </c>
      <c r="N15" s="203">
        <v>28.99</v>
      </c>
      <c r="O15" s="203">
        <v>24.34</v>
      </c>
      <c r="P15" s="203">
        <v>66.55</v>
      </c>
      <c r="Q15" s="203">
        <v>2.62</v>
      </c>
      <c r="R15" s="203">
        <v>5.19</v>
      </c>
      <c r="S15" s="203">
        <v>3.46</v>
      </c>
      <c r="T15" s="203">
        <v>0</v>
      </c>
      <c r="U15" s="203">
        <v>318.14999999999998</v>
      </c>
      <c r="V15" s="203">
        <v>3.79</v>
      </c>
      <c r="W15" s="203">
        <v>5.77</v>
      </c>
      <c r="X15" s="203">
        <v>36.21</v>
      </c>
      <c r="Y15" s="203">
        <v>0</v>
      </c>
      <c r="Z15">
        <v>0</v>
      </c>
      <c r="AA15" s="203">
        <v>0</v>
      </c>
      <c r="AB15" s="203">
        <v>-0.02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32.68</v>
      </c>
      <c r="AQ15" s="203">
        <v>11.54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87.48</v>
      </c>
      <c r="L16" s="203">
        <v>21.15</v>
      </c>
      <c r="M16" s="203">
        <v>0</v>
      </c>
      <c r="N16" s="203">
        <v>28.99</v>
      </c>
      <c r="O16" s="203">
        <v>24.34</v>
      </c>
      <c r="P16" s="203">
        <v>66.55</v>
      </c>
      <c r="Q16" s="203">
        <v>2.62</v>
      </c>
      <c r="R16" s="203">
        <v>5.19</v>
      </c>
      <c r="S16" s="203">
        <v>3.46</v>
      </c>
      <c r="T16" s="203">
        <v>0</v>
      </c>
      <c r="U16" s="203">
        <v>318.14999999999998</v>
      </c>
      <c r="V16" s="203">
        <v>3.79</v>
      </c>
      <c r="W16" s="203">
        <v>5.77</v>
      </c>
      <c r="X16" s="203">
        <v>36.21</v>
      </c>
      <c r="Y16" s="203">
        <v>0</v>
      </c>
      <c r="Z16">
        <v>0</v>
      </c>
      <c r="AA16" s="203">
        <v>0</v>
      </c>
      <c r="AB16" s="203">
        <v>-0.02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32.68</v>
      </c>
      <c r="AQ16" s="203">
        <v>11.54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87.48</v>
      </c>
      <c r="L17" s="203">
        <v>21.15</v>
      </c>
      <c r="M17" s="203">
        <v>0</v>
      </c>
      <c r="N17" s="203">
        <v>28.99</v>
      </c>
      <c r="O17" s="203">
        <v>24.34</v>
      </c>
      <c r="P17" s="203">
        <v>66.55</v>
      </c>
      <c r="Q17" s="203">
        <v>2.62</v>
      </c>
      <c r="R17" s="203">
        <v>5.19</v>
      </c>
      <c r="S17" s="203">
        <v>3.46</v>
      </c>
      <c r="T17" s="203">
        <v>0</v>
      </c>
      <c r="U17" s="203">
        <v>318.14999999999998</v>
      </c>
      <c r="V17" s="203">
        <v>3.79</v>
      </c>
      <c r="W17" s="203">
        <v>5.77</v>
      </c>
      <c r="X17" s="203">
        <v>36.21</v>
      </c>
      <c r="Y17" s="203">
        <v>0</v>
      </c>
      <c r="Z17">
        <v>0</v>
      </c>
      <c r="AA17" s="203">
        <v>0</v>
      </c>
      <c r="AB17" s="203">
        <v>-0.02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32.68</v>
      </c>
      <c r="AQ17" s="203">
        <v>11.54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87.48</v>
      </c>
      <c r="L18" s="203">
        <v>21.15</v>
      </c>
      <c r="M18" s="203">
        <v>0</v>
      </c>
      <c r="N18" s="203">
        <v>28.99</v>
      </c>
      <c r="O18" s="203">
        <v>24.34</v>
      </c>
      <c r="P18" s="203">
        <v>66.55</v>
      </c>
      <c r="Q18" s="203">
        <v>2.62</v>
      </c>
      <c r="R18" s="203">
        <v>5.19</v>
      </c>
      <c r="S18" s="203">
        <v>3.46</v>
      </c>
      <c r="T18" s="203">
        <v>0</v>
      </c>
      <c r="U18" s="203">
        <v>318.14999999999998</v>
      </c>
      <c r="V18" s="203">
        <v>3.79</v>
      </c>
      <c r="W18" s="203">
        <v>5.77</v>
      </c>
      <c r="X18" s="203">
        <v>36.21</v>
      </c>
      <c r="Y18" s="203">
        <v>0</v>
      </c>
      <c r="Z18">
        <v>0</v>
      </c>
      <c r="AA18" s="203">
        <v>0</v>
      </c>
      <c r="AB18" s="203">
        <v>-0.02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32.68</v>
      </c>
      <c r="AQ18" s="203">
        <v>11.54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87.48</v>
      </c>
      <c r="L19" s="203">
        <v>21.15</v>
      </c>
      <c r="M19" s="203">
        <v>0</v>
      </c>
      <c r="N19" s="203">
        <v>28.99</v>
      </c>
      <c r="O19" s="203">
        <v>24.34</v>
      </c>
      <c r="P19" s="203">
        <v>66.55</v>
      </c>
      <c r="Q19" s="203">
        <v>2.62</v>
      </c>
      <c r="R19" s="203">
        <v>5.19</v>
      </c>
      <c r="S19" s="203">
        <v>3.46</v>
      </c>
      <c r="T19" s="203">
        <v>0</v>
      </c>
      <c r="U19" s="203">
        <v>318.14999999999998</v>
      </c>
      <c r="V19" s="203">
        <v>2.27</v>
      </c>
      <c r="W19" s="203">
        <v>5.77</v>
      </c>
      <c r="X19" s="203">
        <v>36.21</v>
      </c>
      <c r="Y19" s="203">
        <v>0</v>
      </c>
      <c r="Z19">
        <v>0</v>
      </c>
      <c r="AA19" s="203">
        <v>0</v>
      </c>
      <c r="AB19" s="203">
        <v>-0.02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48.53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32.68</v>
      </c>
      <c r="AQ19" s="203">
        <v>11.54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87.48</v>
      </c>
      <c r="L20" s="203">
        <v>21.15</v>
      </c>
      <c r="M20" s="203">
        <v>0</v>
      </c>
      <c r="N20" s="203">
        <v>28.99</v>
      </c>
      <c r="O20" s="203">
        <v>24.34</v>
      </c>
      <c r="P20" s="203">
        <v>66.55</v>
      </c>
      <c r="Q20" s="203">
        <v>2.62</v>
      </c>
      <c r="R20" s="203">
        <v>5.19</v>
      </c>
      <c r="S20" s="203">
        <v>3.46</v>
      </c>
      <c r="T20" s="203">
        <v>0</v>
      </c>
      <c r="U20" s="203">
        <v>318.14999999999998</v>
      </c>
      <c r="V20" s="203">
        <v>1.32</v>
      </c>
      <c r="W20" s="203">
        <v>5.77</v>
      </c>
      <c r="X20" s="203">
        <v>36.21</v>
      </c>
      <c r="Y20" s="203">
        <v>0</v>
      </c>
      <c r="Z20">
        <v>0</v>
      </c>
      <c r="AA20" s="203">
        <v>0</v>
      </c>
      <c r="AB20" s="203">
        <v>-0.02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48.53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32.68</v>
      </c>
      <c r="AQ20" s="203">
        <v>11.54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87.48</v>
      </c>
      <c r="L21" s="203">
        <v>21.15</v>
      </c>
      <c r="M21" s="203">
        <v>0</v>
      </c>
      <c r="N21" s="203">
        <v>28.99</v>
      </c>
      <c r="O21" s="203">
        <v>24.34</v>
      </c>
      <c r="P21" s="203">
        <v>66.55</v>
      </c>
      <c r="Q21" s="203">
        <v>2.62</v>
      </c>
      <c r="R21" s="203">
        <v>5.19</v>
      </c>
      <c r="S21" s="203">
        <v>3.46</v>
      </c>
      <c r="T21" s="203">
        <v>0</v>
      </c>
      <c r="U21" s="203">
        <v>318.14999999999998</v>
      </c>
      <c r="V21" s="203">
        <v>4.4800000000000004</v>
      </c>
      <c r="W21" s="203">
        <v>5.77</v>
      </c>
      <c r="X21" s="203">
        <v>36.21</v>
      </c>
      <c r="Y21" s="203">
        <v>0</v>
      </c>
      <c r="Z21">
        <v>0</v>
      </c>
      <c r="AA21" s="203">
        <v>0</v>
      </c>
      <c r="AB21" s="203">
        <v>-0.02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48.53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32.68</v>
      </c>
      <c r="AQ21" s="203">
        <v>11.54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87.48</v>
      </c>
      <c r="L22" s="203">
        <v>21.15</v>
      </c>
      <c r="M22" s="203">
        <v>0</v>
      </c>
      <c r="N22" s="203">
        <v>28.99</v>
      </c>
      <c r="O22" s="203">
        <v>24.34</v>
      </c>
      <c r="P22" s="203">
        <v>66.55</v>
      </c>
      <c r="Q22" s="203">
        <v>2.62</v>
      </c>
      <c r="R22" s="203">
        <v>5.19</v>
      </c>
      <c r="S22" s="203">
        <v>3.46</v>
      </c>
      <c r="T22" s="203">
        <v>0</v>
      </c>
      <c r="U22" s="203">
        <v>318.14999999999998</v>
      </c>
      <c r="V22" s="203">
        <v>4.4800000000000004</v>
      </c>
      <c r="W22" s="203">
        <v>11.11</v>
      </c>
      <c r="X22" s="203">
        <v>36.21</v>
      </c>
      <c r="Y22" s="203">
        <v>0</v>
      </c>
      <c r="Z22">
        <v>0</v>
      </c>
      <c r="AA22" s="203">
        <v>0</v>
      </c>
      <c r="AB22" s="203">
        <v>-0.02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48.53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32.68</v>
      </c>
      <c r="AQ22" s="203">
        <v>11.54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87.48</v>
      </c>
      <c r="L23" s="203">
        <v>21.15</v>
      </c>
      <c r="M23" s="203">
        <v>0</v>
      </c>
      <c r="N23" s="203">
        <v>28.99</v>
      </c>
      <c r="O23" s="203">
        <v>24.34</v>
      </c>
      <c r="P23" s="203">
        <v>66.55</v>
      </c>
      <c r="Q23" s="203">
        <v>2.62</v>
      </c>
      <c r="R23" s="203">
        <v>5.19</v>
      </c>
      <c r="S23" s="203">
        <v>3.46</v>
      </c>
      <c r="T23" s="203">
        <v>0</v>
      </c>
      <c r="U23" s="203">
        <v>318.14999999999998</v>
      </c>
      <c r="V23" s="203">
        <v>5.08</v>
      </c>
      <c r="W23" s="203">
        <v>11.11</v>
      </c>
      <c r="X23" s="203">
        <v>36.21</v>
      </c>
      <c r="Y23" s="203">
        <v>0</v>
      </c>
      <c r="Z23">
        <v>0</v>
      </c>
      <c r="AA23" s="203">
        <v>0</v>
      </c>
      <c r="AB23" s="203">
        <v>-0.02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48.53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32.68</v>
      </c>
      <c r="AQ23" s="203">
        <v>11.54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87.48</v>
      </c>
      <c r="L24" s="203">
        <v>21.15</v>
      </c>
      <c r="M24" s="203">
        <v>0</v>
      </c>
      <c r="N24" s="203">
        <v>28.99</v>
      </c>
      <c r="O24" s="203">
        <v>24.34</v>
      </c>
      <c r="P24" s="203">
        <v>66.55</v>
      </c>
      <c r="Q24" s="203">
        <v>0.96</v>
      </c>
      <c r="R24" s="203">
        <v>2.88</v>
      </c>
      <c r="S24" s="203">
        <v>1.92</v>
      </c>
      <c r="T24" s="203">
        <v>0</v>
      </c>
      <c r="U24" s="203">
        <v>318.14999999999998</v>
      </c>
      <c r="V24" s="203">
        <v>5.08</v>
      </c>
      <c r="W24" s="203">
        <v>11.11</v>
      </c>
      <c r="X24" s="203">
        <v>36.21</v>
      </c>
      <c r="Y24" s="203">
        <v>0</v>
      </c>
      <c r="Z24">
        <v>0</v>
      </c>
      <c r="AA24" s="203">
        <v>0</v>
      </c>
      <c r="AB24" s="203">
        <v>-0.02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48.53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32.68</v>
      </c>
      <c r="AQ24" s="203">
        <v>11.54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87.48</v>
      </c>
      <c r="L25" s="203">
        <v>19.07</v>
      </c>
      <c r="M25" s="203">
        <v>0</v>
      </c>
      <c r="N25" s="203">
        <v>28.99</v>
      </c>
      <c r="O25" s="203">
        <v>24.34</v>
      </c>
      <c r="P25" s="203">
        <v>66.55</v>
      </c>
      <c r="Q25" s="203">
        <v>0.92</v>
      </c>
      <c r="R25" s="203">
        <v>2.79</v>
      </c>
      <c r="S25" s="203">
        <v>1.84</v>
      </c>
      <c r="T25" s="203">
        <v>0</v>
      </c>
      <c r="U25" s="203">
        <v>299.14999999999998</v>
      </c>
      <c r="V25" s="203">
        <v>5.08</v>
      </c>
      <c r="W25" s="203">
        <v>11.11</v>
      </c>
      <c r="X25" s="203">
        <v>36.21</v>
      </c>
      <c r="Y25" s="203">
        <v>0</v>
      </c>
      <c r="Z25">
        <v>0</v>
      </c>
      <c r="AA25" s="203">
        <v>0</v>
      </c>
      <c r="AB25" s="203">
        <v>-0.02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48.53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67.95</v>
      </c>
      <c r="AQ25" s="203">
        <v>22.02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87.48</v>
      </c>
      <c r="L26" s="203">
        <v>20</v>
      </c>
      <c r="M26" s="203">
        <v>0</v>
      </c>
      <c r="N26" s="203">
        <v>28.99</v>
      </c>
      <c r="O26" s="203">
        <v>24.34</v>
      </c>
      <c r="P26" s="203">
        <v>66.55</v>
      </c>
      <c r="Q26" s="203">
        <v>0.96</v>
      </c>
      <c r="R26" s="203">
        <v>2.88</v>
      </c>
      <c r="S26" s="203">
        <v>1.92</v>
      </c>
      <c r="T26" s="203">
        <v>0</v>
      </c>
      <c r="U26" s="203">
        <v>277.77999999999997</v>
      </c>
      <c r="V26" s="203">
        <v>5.08</v>
      </c>
      <c r="W26" s="203">
        <v>11.11</v>
      </c>
      <c r="X26" s="203">
        <v>36.21</v>
      </c>
      <c r="Y26" s="203">
        <v>0</v>
      </c>
      <c r="Z26">
        <v>0</v>
      </c>
      <c r="AA26" s="203">
        <v>0</v>
      </c>
      <c r="AB26" s="203">
        <v>-0.02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48.53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67.95</v>
      </c>
      <c r="AQ26" s="203">
        <v>22.02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105.74</v>
      </c>
      <c r="L27" s="203">
        <v>40.24</v>
      </c>
      <c r="M27" s="203">
        <v>0</v>
      </c>
      <c r="N27" s="203">
        <v>28.99</v>
      </c>
      <c r="O27" s="203">
        <v>24.34</v>
      </c>
      <c r="P27" s="203">
        <v>66.55</v>
      </c>
      <c r="Q27" s="203">
        <v>4.87</v>
      </c>
      <c r="R27" s="203">
        <v>10.19</v>
      </c>
      <c r="S27" s="203">
        <v>6.42</v>
      </c>
      <c r="T27" s="203">
        <v>0</v>
      </c>
      <c r="U27" s="203">
        <v>256.41000000000003</v>
      </c>
      <c r="V27" s="203">
        <v>5.08</v>
      </c>
      <c r="W27" s="203">
        <v>11.11</v>
      </c>
      <c r="X27" s="203">
        <v>36.21</v>
      </c>
      <c r="Y27" s="203">
        <v>0</v>
      </c>
      <c r="Z27">
        <v>0</v>
      </c>
      <c r="AA27" s="203">
        <v>0</v>
      </c>
      <c r="AB27" s="203">
        <v>-0.02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48.53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67.95</v>
      </c>
      <c r="AQ27" s="203">
        <v>22.02</v>
      </c>
      <c r="AR27" s="203">
        <v>0.23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105.74</v>
      </c>
      <c r="L28" s="203">
        <v>41.73</v>
      </c>
      <c r="M28" s="203">
        <v>0</v>
      </c>
      <c r="N28" s="203">
        <v>28.99</v>
      </c>
      <c r="O28" s="203">
        <v>24.34</v>
      </c>
      <c r="P28" s="203">
        <v>66.55</v>
      </c>
      <c r="Q28" s="203">
        <v>4.87</v>
      </c>
      <c r="R28" s="203">
        <v>10.35</v>
      </c>
      <c r="S28" s="203">
        <v>6.45</v>
      </c>
      <c r="T28" s="203">
        <v>0</v>
      </c>
      <c r="U28" s="203">
        <v>256.41000000000003</v>
      </c>
      <c r="V28" s="203">
        <v>5.08</v>
      </c>
      <c r="W28" s="203">
        <v>11.11</v>
      </c>
      <c r="X28" s="203">
        <v>36.21</v>
      </c>
      <c r="Y28" s="203">
        <v>0</v>
      </c>
      <c r="Z28">
        <v>0</v>
      </c>
      <c r="AA28" s="203">
        <v>0</v>
      </c>
      <c r="AB28" s="203">
        <v>-0.02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57.6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67.95</v>
      </c>
      <c r="AQ28" s="203">
        <v>22.02</v>
      </c>
      <c r="AR28" s="203">
        <v>0.53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153</v>
      </c>
      <c r="L29" s="203">
        <v>41.73</v>
      </c>
      <c r="M29" s="203">
        <v>0</v>
      </c>
      <c r="N29" s="203">
        <v>28.99</v>
      </c>
      <c r="O29" s="203">
        <v>24.34</v>
      </c>
      <c r="P29" s="203">
        <v>66.55</v>
      </c>
      <c r="Q29" s="203">
        <v>4.87</v>
      </c>
      <c r="R29" s="203">
        <v>10.35</v>
      </c>
      <c r="S29" s="203">
        <v>6.45</v>
      </c>
      <c r="T29" s="203">
        <v>0</v>
      </c>
      <c r="U29" s="203">
        <v>256.41000000000003</v>
      </c>
      <c r="V29" s="203">
        <v>5.08</v>
      </c>
      <c r="W29" s="203">
        <v>11.11</v>
      </c>
      <c r="X29" s="203">
        <v>36.21</v>
      </c>
      <c r="Y29" s="203">
        <v>0</v>
      </c>
      <c r="Z29">
        <v>0</v>
      </c>
      <c r="AA29" s="203">
        <v>0</v>
      </c>
      <c r="AB29" s="203">
        <v>-0.02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67.95</v>
      </c>
      <c r="AQ29" s="203">
        <v>22.02</v>
      </c>
      <c r="AR29" s="203">
        <v>1.83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157.72</v>
      </c>
      <c r="L30" s="203">
        <v>41.73</v>
      </c>
      <c r="M30" s="203">
        <v>0</v>
      </c>
      <c r="N30" s="203">
        <v>28.99</v>
      </c>
      <c r="O30" s="203">
        <v>24.34</v>
      </c>
      <c r="P30" s="203">
        <v>66.55</v>
      </c>
      <c r="Q30" s="203">
        <v>4.87</v>
      </c>
      <c r="R30" s="203">
        <v>10.35</v>
      </c>
      <c r="S30" s="203">
        <v>6.45</v>
      </c>
      <c r="T30" s="203">
        <v>0</v>
      </c>
      <c r="U30" s="203">
        <v>256.41000000000003</v>
      </c>
      <c r="V30" s="203">
        <v>5.08</v>
      </c>
      <c r="W30" s="203">
        <v>11.11</v>
      </c>
      <c r="X30" s="203">
        <v>36.21</v>
      </c>
      <c r="Y30" s="203">
        <v>0</v>
      </c>
      <c r="Z30">
        <v>0</v>
      </c>
      <c r="AA30" s="203">
        <v>0</v>
      </c>
      <c r="AB30" s="203">
        <v>-0.02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67.95</v>
      </c>
      <c r="AQ30" s="203">
        <v>22.02</v>
      </c>
      <c r="AR30" s="203">
        <v>5.03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157.72</v>
      </c>
      <c r="L31" s="203">
        <v>41.73</v>
      </c>
      <c r="M31" s="203">
        <v>0</v>
      </c>
      <c r="N31" s="203">
        <v>28.99</v>
      </c>
      <c r="O31" s="203">
        <v>24.34</v>
      </c>
      <c r="P31" s="203">
        <v>66.55</v>
      </c>
      <c r="Q31" s="203">
        <v>4.87</v>
      </c>
      <c r="R31" s="203">
        <v>10.35</v>
      </c>
      <c r="S31" s="203">
        <v>6.45</v>
      </c>
      <c r="T31" s="203">
        <v>0</v>
      </c>
      <c r="U31" s="203">
        <v>256.41000000000003</v>
      </c>
      <c r="V31" s="203">
        <v>5.08</v>
      </c>
      <c r="W31" s="203">
        <v>11.11</v>
      </c>
      <c r="X31" s="203">
        <v>36.21</v>
      </c>
      <c r="Y31" s="203">
        <v>0</v>
      </c>
      <c r="Z31">
        <v>0</v>
      </c>
      <c r="AA31" s="203">
        <v>0</v>
      </c>
      <c r="AB31" s="203">
        <v>-0.02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57.6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67.95</v>
      </c>
      <c r="AQ31" s="203">
        <v>22.02</v>
      </c>
      <c r="AR31" s="203">
        <v>10.78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157.72</v>
      </c>
      <c r="L32" s="203">
        <v>41.73</v>
      </c>
      <c r="M32" s="203">
        <v>0</v>
      </c>
      <c r="N32" s="203">
        <v>28.99</v>
      </c>
      <c r="O32" s="203">
        <v>24.34</v>
      </c>
      <c r="P32" s="203">
        <v>66.55</v>
      </c>
      <c r="Q32" s="203">
        <v>4.87</v>
      </c>
      <c r="R32" s="203">
        <v>10.35</v>
      </c>
      <c r="S32" s="203">
        <v>6.45</v>
      </c>
      <c r="T32" s="203">
        <v>0</v>
      </c>
      <c r="U32" s="203">
        <v>256.41000000000003</v>
      </c>
      <c r="V32" s="203">
        <v>5.08</v>
      </c>
      <c r="W32" s="203">
        <v>11.11</v>
      </c>
      <c r="X32" s="203">
        <v>36.21</v>
      </c>
      <c r="Y32" s="203">
        <v>0</v>
      </c>
      <c r="Z32">
        <v>0</v>
      </c>
      <c r="AA32" s="203">
        <v>0</v>
      </c>
      <c r="AB32" s="203">
        <v>-0.02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56.54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67.95</v>
      </c>
      <c r="AQ32" s="203">
        <v>22.02</v>
      </c>
      <c r="AR32" s="203">
        <v>18.059999999999999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157.72</v>
      </c>
      <c r="L33" s="203">
        <v>41.73</v>
      </c>
      <c r="M33" s="203">
        <v>0</v>
      </c>
      <c r="N33" s="203">
        <v>28.99</v>
      </c>
      <c r="O33" s="203">
        <v>24.34</v>
      </c>
      <c r="P33" s="203">
        <v>66.55</v>
      </c>
      <c r="Q33" s="203">
        <v>4.87</v>
      </c>
      <c r="R33" s="203">
        <v>10.35</v>
      </c>
      <c r="S33" s="203">
        <v>6.45</v>
      </c>
      <c r="T33" s="203">
        <v>0</v>
      </c>
      <c r="U33" s="203">
        <v>235.05</v>
      </c>
      <c r="V33" s="203">
        <v>5.08</v>
      </c>
      <c r="W33" s="203">
        <v>11.11</v>
      </c>
      <c r="X33" s="203">
        <v>36.21</v>
      </c>
      <c r="Y33" s="203">
        <v>0</v>
      </c>
      <c r="Z33">
        <v>0</v>
      </c>
      <c r="AA33" s="203">
        <v>0</v>
      </c>
      <c r="AB33" s="203">
        <v>-0.02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57.6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67.95</v>
      </c>
      <c r="AQ33" s="203">
        <v>22.02</v>
      </c>
      <c r="AR33" s="203">
        <v>24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157.72</v>
      </c>
      <c r="L34" s="203">
        <v>41.73</v>
      </c>
      <c r="M34" s="203">
        <v>0</v>
      </c>
      <c r="N34" s="203">
        <v>28.99</v>
      </c>
      <c r="O34" s="203">
        <v>24.34</v>
      </c>
      <c r="P34" s="203">
        <v>66.55</v>
      </c>
      <c r="Q34" s="203">
        <v>4.87</v>
      </c>
      <c r="R34" s="203">
        <v>10.35</v>
      </c>
      <c r="S34" s="203">
        <v>6.45</v>
      </c>
      <c r="T34" s="203">
        <v>0</v>
      </c>
      <c r="U34" s="203">
        <v>213.68</v>
      </c>
      <c r="V34" s="203">
        <v>5.08</v>
      </c>
      <c r="W34" s="203">
        <v>11.11</v>
      </c>
      <c r="X34" s="203">
        <v>36.21</v>
      </c>
      <c r="Y34" s="203">
        <v>0</v>
      </c>
      <c r="Z34">
        <v>0</v>
      </c>
      <c r="AA34" s="203">
        <v>0</v>
      </c>
      <c r="AB34" s="203">
        <v>-0.02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67.95</v>
      </c>
      <c r="AQ34" s="203">
        <v>22.02</v>
      </c>
      <c r="AR34" s="203">
        <v>24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157.72</v>
      </c>
      <c r="L35" s="203">
        <v>41.73</v>
      </c>
      <c r="M35" s="203">
        <v>0</v>
      </c>
      <c r="N35" s="203">
        <v>28.99</v>
      </c>
      <c r="O35" s="203">
        <v>24.34</v>
      </c>
      <c r="P35" s="203">
        <v>66.55</v>
      </c>
      <c r="Q35" s="203">
        <v>4.87</v>
      </c>
      <c r="R35" s="203">
        <v>10.35</v>
      </c>
      <c r="S35" s="203">
        <v>6.45</v>
      </c>
      <c r="T35" s="203">
        <v>0</v>
      </c>
      <c r="U35" s="203">
        <v>192.3</v>
      </c>
      <c r="V35" s="203">
        <v>5.08</v>
      </c>
      <c r="W35" s="203">
        <v>11.19</v>
      </c>
      <c r="X35" s="203">
        <v>36.21</v>
      </c>
      <c r="Y35" s="203">
        <v>0</v>
      </c>
      <c r="Z35">
        <v>0</v>
      </c>
      <c r="AA35" s="203">
        <v>0</v>
      </c>
      <c r="AB35" s="203">
        <v>-0.02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57.6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67.95</v>
      </c>
      <c r="AQ35" s="203">
        <v>22.02</v>
      </c>
      <c r="AR35" s="203">
        <v>24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157.72</v>
      </c>
      <c r="L36" s="203">
        <v>41.73</v>
      </c>
      <c r="M36" s="203">
        <v>0</v>
      </c>
      <c r="N36" s="203">
        <v>28.99</v>
      </c>
      <c r="O36" s="203">
        <v>24.34</v>
      </c>
      <c r="P36" s="203">
        <v>66.55</v>
      </c>
      <c r="Q36" s="203">
        <v>4.87</v>
      </c>
      <c r="R36" s="203">
        <v>10.35</v>
      </c>
      <c r="S36" s="203">
        <v>6.45</v>
      </c>
      <c r="T36" s="203">
        <v>0</v>
      </c>
      <c r="U36" s="203">
        <v>179.49</v>
      </c>
      <c r="V36" s="203">
        <v>5.08</v>
      </c>
      <c r="W36" s="203">
        <v>11.19</v>
      </c>
      <c r="X36" s="203">
        <v>36.21</v>
      </c>
      <c r="Y36" s="203">
        <v>0</v>
      </c>
      <c r="Z36">
        <v>0</v>
      </c>
      <c r="AA36" s="203">
        <v>0</v>
      </c>
      <c r="AB36" s="203">
        <v>-0.06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57.6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67.95</v>
      </c>
      <c r="AQ36" s="203">
        <v>22.02</v>
      </c>
      <c r="AR36" s="203">
        <v>24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157.72</v>
      </c>
      <c r="L37" s="203">
        <v>41.73</v>
      </c>
      <c r="M37" s="203">
        <v>0</v>
      </c>
      <c r="N37" s="203">
        <v>28.99</v>
      </c>
      <c r="O37" s="203">
        <v>24.34</v>
      </c>
      <c r="P37" s="203">
        <v>66.55</v>
      </c>
      <c r="Q37" s="203">
        <v>4.87</v>
      </c>
      <c r="R37" s="203">
        <v>10.35</v>
      </c>
      <c r="S37" s="203">
        <v>6.45</v>
      </c>
      <c r="T37" s="203">
        <v>0</v>
      </c>
      <c r="U37" s="203">
        <v>179.49</v>
      </c>
      <c r="V37" s="203">
        <v>5.08</v>
      </c>
      <c r="W37" s="203">
        <v>11.19</v>
      </c>
      <c r="X37" s="203">
        <v>36.21</v>
      </c>
      <c r="Y37" s="203">
        <v>0</v>
      </c>
      <c r="Z37">
        <v>0</v>
      </c>
      <c r="AA37" s="203">
        <v>0</v>
      </c>
      <c r="AB37" s="203">
        <v>-0.06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67.95</v>
      </c>
      <c r="AQ37" s="203">
        <v>22.02</v>
      </c>
      <c r="AR37" s="203">
        <v>25.8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157.72</v>
      </c>
      <c r="L38" s="203">
        <v>41.73</v>
      </c>
      <c r="M38" s="203">
        <v>0</v>
      </c>
      <c r="N38" s="203">
        <v>28.99</v>
      </c>
      <c r="O38" s="203">
        <v>24.34</v>
      </c>
      <c r="P38" s="203">
        <v>66.55</v>
      </c>
      <c r="Q38" s="203">
        <v>4.87</v>
      </c>
      <c r="R38" s="203">
        <v>10.35</v>
      </c>
      <c r="S38" s="203">
        <v>6.45</v>
      </c>
      <c r="T38" s="203">
        <v>0</v>
      </c>
      <c r="U38" s="203">
        <v>179.49</v>
      </c>
      <c r="V38" s="203">
        <v>5.08</v>
      </c>
      <c r="W38" s="203">
        <v>11.19</v>
      </c>
      <c r="X38" s="203">
        <v>36.21</v>
      </c>
      <c r="Y38" s="203">
        <v>0</v>
      </c>
      <c r="Z38">
        <v>0</v>
      </c>
      <c r="AA38" s="203">
        <v>0</v>
      </c>
      <c r="AB38" s="203">
        <v>-0.06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67.95</v>
      </c>
      <c r="AQ38" s="203">
        <v>22.02</v>
      </c>
      <c r="AR38" s="203">
        <v>25.8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157.72</v>
      </c>
      <c r="L39" s="203">
        <v>41.34</v>
      </c>
      <c r="M39" s="203">
        <v>0</v>
      </c>
      <c r="N39" s="203">
        <v>28.99</v>
      </c>
      <c r="O39" s="203">
        <v>24.34</v>
      </c>
      <c r="P39" s="203">
        <v>66.55</v>
      </c>
      <c r="Q39" s="203">
        <v>4.87</v>
      </c>
      <c r="R39" s="203">
        <v>10.35</v>
      </c>
      <c r="S39" s="203">
        <v>6.45</v>
      </c>
      <c r="T39" s="203">
        <v>0</v>
      </c>
      <c r="U39" s="203">
        <v>179.49</v>
      </c>
      <c r="V39" s="203">
        <v>5.08</v>
      </c>
      <c r="W39" s="203">
        <v>11.19</v>
      </c>
      <c r="X39" s="203">
        <v>36.21</v>
      </c>
      <c r="Y39" s="203">
        <v>0</v>
      </c>
      <c r="Z39">
        <v>0</v>
      </c>
      <c r="AA39" s="203">
        <v>0</v>
      </c>
      <c r="AB39" s="203">
        <v>-0.06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67.95</v>
      </c>
      <c r="AQ39" s="203">
        <v>22.02</v>
      </c>
      <c r="AR39" s="203">
        <v>25.8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157.72</v>
      </c>
      <c r="L40" s="203">
        <v>41.34</v>
      </c>
      <c r="M40" s="203">
        <v>0</v>
      </c>
      <c r="N40" s="203">
        <v>28.99</v>
      </c>
      <c r="O40" s="203">
        <v>24.34</v>
      </c>
      <c r="P40" s="203">
        <v>66.55</v>
      </c>
      <c r="Q40" s="203">
        <v>4.87</v>
      </c>
      <c r="R40" s="203">
        <v>10.35</v>
      </c>
      <c r="S40" s="203">
        <v>6.45</v>
      </c>
      <c r="T40" s="203">
        <v>0</v>
      </c>
      <c r="U40" s="203">
        <v>179.49</v>
      </c>
      <c r="V40" s="203">
        <v>5.08</v>
      </c>
      <c r="W40" s="203">
        <v>11.19</v>
      </c>
      <c r="X40" s="203">
        <v>36.21</v>
      </c>
      <c r="Y40" s="203">
        <v>0</v>
      </c>
      <c r="Z40">
        <v>0</v>
      </c>
      <c r="AA40" s="203">
        <v>0</v>
      </c>
      <c r="AB40" s="203">
        <v>-0.06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67.95</v>
      </c>
      <c r="AQ40" s="203">
        <v>22.02</v>
      </c>
      <c r="AR40" s="203">
        <v>25.8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157.72</v>
      </c>
      <c r="L41" s="203">
        <v>41.34</v>
      </c>
      <c r="M41" s="203">
        <v>0</v>
      </c>
      <c r="N41" s="203">
        <v>28.99</v>
      </c>
      <c r="O41" s="203">
        <v>24.34</v>
      </c>
      <c r="P41" s="203">
        <v>66.55</v>
      </c>
      <c r="Q41" s="203">
        <v>4.87</v>
      </c>
      <c r="R41" s="203">
        <v>10.35</v>
      </c>
      <c r="S41" s="203">
        <v>6.45</v>
      </c>
      <c r="T41" s="203">
        <v>0</v>
      </c>
      <c r="U41" s="203">
        <v>179.49</v>
      </c>
      <c r="V41" s="203">
        <v>5.08</v>
      </c>
      <c r="W41" s="203">
        <v>11.19</v>
      </c>
      <c r="X41" s="203">
        <v>36.21</v>
      </c>
      <c r="Y41" s="203">
        <v>0</v>
      </c>
      <c r="Z41">
        <v>0</v>
      </c>
      <c r="AA41" s="203">
        <v>0</v>
      </c>
      <c r="AB41" s="203">
        <v>-0.06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67.95</v>
      </c>
      <c r="AQ41" s="203">
        <v>22.02</v>
      </c>
      <c r="AR41" s="203">
        <v>25.8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147.54</v>
      </c>
      <c r="L42" s="203">
        <v>41.34</v>
      </c>
      <c r="M42" s="203">
        <v>0</v>
      </c>
      <c r="N42" s="203">
        <v>28.99</v>
      </c>
      <c r="O42" s="203">
        <v>24.34</v>
      </c>
      <c r="P42" s="203">
        <v>66.55</v>
      </c>
      <c r="Q42" s="203">
        <v>4.87</v>
      </c>
      <c r="R42" s="203">
        <v>10.35</v>
      </c>
      <c r="S42" s="203">
        <v>6.45</v>
      </c>
      <c r="T42" s="203">
        <v>0</v>
      </c>
      <c r="U42" s="203">
        <v>179.49</v>
      </c>
      <c r="V42" s="203">
        <v>5.08</v>
      </c>
      <c r="W42" s="203">
        <v>11.19</v>
      </c>
      <c r="X42" s="203">
        <v>36.21</v>
      </c>
      <c r="Y42" s="203">
        <v>0</v>
      </c>
      <c r="Z42">
        <v>0</v>
      </c>
      <c r="AA42" s="203">
        <v>0</v>
      </c>
      <c r="AB42" s="203">
        <v>-0.06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48.53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67.95</v>
      </c>
      <c r="AQ42" s="203">
        <v>22.02</v>
      </c>
      <c r="AR42" s="203">
        <v>25.8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138.29</v>
      </c>
      <c r="L43" s="203">
        <v>41.34</v>
      </c>
      <c r="M43" s="203">
        <v>0</v>
      </c>
      <c r="N43" s="203">
        <v>28.99</v>
      </c>
      <c r="O43" s="203">
        <v>24.34</v>
      </c>
      <c r="P43" s="203">
        <v>66.55</v>
      </c>
      <c r="Q43" s="203">
        <v>4.87</v>
      </c>
      <c r="R43" s="203">
        <v>10.35</v>
      </c>
      <c r="S43" s="203">
        <v>6.45</v>
      </c>
      <c r="T43" s="203">
        <v>0</v>
      </c>
      <c r="U43" s="203">
        <v>179.49</v>
      </c>
      <c r="V43" s="203">
        <v>5.08</v>
      </c>
      <c r="W43" s="203">
        <v>11.19</v>
      </c>
      <c r="X43" s="203">
        <v>36.21</v>
      </c>
      <c r="Y43" s="203">
        <v>0</v>
      </c>
      <c r="Z43">
        <v>0</v>
      </c>
      <c r="AA43" s="203">
        <v>0</v>
      </c>
      <c r="AB43" s="203">
        <v>-0.06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48.53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67.95</v>
      </c>
      <c r="AQ43" s="203">
        <v>22.02</v>
      </c>
      <c r="AR43" s="203">
        <v>25.8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157.81</v>
      </c>
      <c r="L44" s="203">
        <v>41.34</v>
      </c>
      <c r="M44" s="203">
        <v>0</v>
      </c>
      <c r="N44" s="203">
        <v>28.99</v>
      </c>
      <c r="O44" s="203">
        <v>24.34</v>
      </c>
      <c r="P44" s="203">
        <v>66.55</v>
      </c>
      <c r="Q44" s="203">
        <v>4.87</v>
      </c>
      <c r="R44" s="203">
        <v>10.35</v>
      </c>
      <c r="S44" s="203">
        <v>6.45</v>
      </c>
      <c r="T44" s="203">
        <v>0</v>
      </c>
      <c r="U44" s="203">
        <v>179.49</v>
      </c>
      <c r="V44" s="203">
        <v>5.08</v>
      </c>
      <c r="W44" s="203">
        <v>11.19</v>
      </c>
      <c r="X44" s="203">
        <v>36.21</v>
      </c>
      <c r="Y44" s="203">
        <v>0</v>
      </c>
      <c r="Z44">
        <v>0</v>
      </c>
      <c r="AA44" s="203">
        <v>0</v>
      </c>
      <c r="AB44" s="203">
        <v>-0.06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48.53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67.95</v>
      </c>
      <c r="AQ44" s="203">
        <v>22.02</v>
      </c>
      <c r="AR44" s="203">
        <v>25.8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157.81</v>
      </c>
      <c r="L45" s="203">
        <v>41.34</v>
      </c>
      <c r="M45" s="203">
        <v>0</v>
      </c>
      <c r="N45" s="203">
        <v>28.99</v>
      </c>
      <c r="O45" s="203">
        <v>24.34</v>
      </c>
      <c r="P45" s="203">
        <v>66.55</v>
      </c>
      <c r="Q45" s="203">
        <v>4.87</v>
      </c>
      <c r="R45" s="203">
        <v>10.35</v>
      </c>
      <c r="S45" s="203">
        <v>6.45</v>
      </c>
      <c r="T45" s="203">
        <v>0</v>
      </c>
      <c r="U45" s="203">
        <v>179.49</v>
      </c>
      <c r="V45" s="203">
        <v>5.08</v>
      </c>
      <c r="W45" s="203">
        <v>11.19</v>
      </c>
      <c r="X45" s="203">
        <v>36.21</v>
      </c>
      <c r="Y45" s="203">
        <v>0</v>
      </c>
      <c r="Z45">
        <v>0</v>
      </c>
      <c r="AA45" s="203">
        <v>0</v>
      </c>
      <c r="AB45" s="203">
        <v>-0.06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48.53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67.95</v>
      </c>
      <c r="AQ45" s="203">
        <v>22.02</v>
      </c>
      <c r="AR45" s="203">
        <v>25.8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157.81</v>
      </c>
      <c r="L46" s="203">
        <v>41.34</v>
      </c>
      <c r="M46" s="203">
        <v>0</v>
      </c>
      <c r="N46" s="203">
        <v>28.99</v>
      </c>
      <c r="O46" s="203">
        <v>24.34</v>
      </c>
      <c r="P46" s="203">
        <v>66.55</v>
      </c>
      <c r="Q46" s="203">
        <v>4.87</v>
      </c>
      <c r="R46" s="203">
        <v>10.35</v>
      </c>
      <c r="S46" s="203">
        <v>6.45</v>
      </c>
      <c r="T46" s="203">
        <v>0</v>
      </c>
      <c r="U46" s="203">
        <v>179.49</v>
      </c>
      <c r="V46" s="203">
        <v>5.08</v>
      </c>
      <c r="W46" s="203">
        <v>11.19</v>
      </c>
      <c r="X46" s="203">
        <v>36.21</v>
      </c>
      <c r="Y46" s="203">
        <v>0</v>
      </c>
      <c r="Z46">
        <v>0</v>
      </c>
      <c r="AA46" s="203">
        <v>0</v>
      </c>
      <c r="AB46" s="203">
        <v>-0.06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48.53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67.95</v>
      </c>
      <c r="AQ46" s="203">
        <v>22.02</v>
      </c>
      <c r="AR46" s="203">
        <v>25.8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157.81</v>
      </c>
      <c r="L47" s="203">
        <v>41.34</v>
      </c>
      <c r="M47" s="203">
        <v>0</v>
      </c>
      <c r="N47" s="203">
        <v>28.99</v>
      </c>
      <c r="O47" s="203">
        <v>24.34</v>
      </c>
      <c r="P47" s="203">
        <v>66.55</v>
      </c>
      <c r="Q47" s="203">
        <v>4.3899999999999997</v>
      </c>
      <c r="R47" s="203">
        <v>9.19</v>
      </c>
      <c r="S47" s="203">
        <v>5.81</v>
      </c>
      <c r="T47" s="203">
        <v>0</v>
      </c>
      <c r="U47" s="203">
        <v>179.49</v>
      </c>
      <c r="V47" s="203">
        <v>5.08</v>
      </c>
      <c r="W47" s="203">
        <v>11.19</v>
      </c>
      <c r="X47" s="203">
        <v>36.21</v>
      </c>
      <c r="Y47" s="203">
        <v>0</v>
      </c>
      <c r="Z47">
        <v>0</v>
      </c>
      <c r="AA47" s="203">
        <v>0</v>
      </c>
      <c r="AB47" s="203">
        <v>-0.06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48.53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67.95</v>
      </c>
      <c r="AQ47" s="203">
        <v>22.02</v>
      </c>
      <c r="AR47" s="203">
        <v>25.8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157.81</v>
      </c>
      <c r="L48" s="203">
        <v>41.34</v>
      </c>
      <c r="M48" s="203">
        <v>0</v>
      </c>
      <c r="N48" s="203">
        <v>28.99</v>
      </c>
      <c r="O48" s="203">
        <v>24.34</v>
      </c>
      <c r="P48" s="203">
        <v>66.55</v>
      </c>
      <c r="Q48" s="203">
        <v>4.87</v>
      </c>
      <c r="R48" s="203">
        <v>10.35</v>
      </c>
      <c r="S48" s="203">
        <v>6.45</v>
      </c>
      <c r="T48" s="203">
        <v>0</v>
      </c>
      <c r="U48" s="203">
        <v>179.49</v>
      </c>
      <c r="V48" s="203">
        <v>5.08</v>
      </c>
      <c r="W48" s="203">
        <v>11.19</v>
      </c>
      <c r="X48" s="203">
        <v>36.21</v>
      </c>
      <c r="Y48" s="203">
        <v>0</v>
      </c>
      <c r="Z48">
        <v>0</v>
      </c>
      <c r="AA48" s="203">
        <v>0</v>
      </c>
      <c r="AB48" s="203">
        <v>-0.06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48.53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67.95</v>
      </c>
      <c r="AQ48" s="203">
        <v>22.02</v>
      </c>
      <c r="AR48" s="203">
        <v>25.8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120.16</v>
      </c>
      <c r="L49" s="203">
        <v>41.34</v>
      </c>
      <c r="M49" s="203">
        <v>0</v>
      </c>
      <c r="N49" s="203">
        <v>28.99</v>
      </c>
      <c r="O49" s="203">
        <v>24.34</v>
      </c>
      <c r="P49" s="203">
        <v>66.55</v>
      </c>
      <c r="Q49" s="203">
        <v>4.87</v>
      </c>
      <c r="R49" s="203">
        <v>10.35</v>
      </c>
      <c r="S49" s="203">
        <v>6.45</v>
      </c>
      <c r="T49" s="203">
        <v>0</v>
      </c>
      <c r="U49" s="203">
        <v>179.49</v>
      </c>
      <c r="V49" s="203">
        <v>5.08</v>
      </c>
      <c r="W49" s="203">
        <v>11.19</v>
      </c>
      <c r="X49" s="203">
        <v>36.21</v>
      </c>
      <c r="Y49" s="203">
        <v>0</v>
      </c>
      <c r="Z49">
        <v>0</v>
      </c>
      <c r="AA49" s="203">
        <v>0</v>
      </c>
      <c r="AB49" s="203">
        <v>-0.06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48.53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67.95</v>
      </c>
      <c r="AQ49" s="203">
        <v>22.02</v>
      </c>
      <c r="AR49" s="203">
        <v>25.8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102.19</v>
      </c>
      <c r="L50" s="203">
        <v>41.34</v>
      </c>
      <c r="M50" s="203">
        <v>0</v>
      </c>
      <c r="N50" s="203">
        <v>28.99</v>
      </c>
      <c r="O50" s="203">
        <v>24.34</v>
      </c>
      <c r="P50" s="203">
        <v>66.55</v>
      </c>
      <c r="Q50" s="203">
        <v>4.87</v>
      </c>
      <c r="R50" s="203">
        <v>10.36</v>
      </c>
      <c r="S50" s="203">
        <v>6.45</v>
      </c>
      <c r="T50" s="203">
        <v>0</v>
      </c>
      <c r="U50" s="203">
        <v>179.49</v>
      </c>
      <c r="V50" s="203">
        <v>4.59</v>
      </c>
      <c r="W50" s="203">
        <v>11.19</v>
      </c>
      <c r="X50" s="203">
        <v>36.21</v>
      </c>
      <c r="Y50" s="203">
        <v>0</v>
      </c>
      <c r="Z50">
        <v>0</v>
      </c>
      <c r="AA50" s="203">
        <v>0</v>
      </c>
      <c r="AB50" s="203">
        <v>-0.06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48.53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67.95</v>
      </c>
      <c r="AQ50" s="203">
        <v>22.02</v>
      </c>
      <c r="AR50" s="203">
        <v>25.8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88.8</v>
      </c>
      <c r="L51" s="203">
        <v>20.55</v>
      </c>
      <c r="M51" s="203">
        <v>0</v>
      </c>
      <c r="N51" s="203">
        <v>28.99</v>
      </c>
      <c r="O51" s="203">
        <v>24.34</v>
      </c>
      <c r="P51" s="203">
        <v>66.55</v>
      </c>
      <c r="Q51" s="203">
        <v>5.07</v>
      </c>
      <c r="R51" s="203">
        <v>10.77</v>
      </c>
      <c r="S51" s="203">
        <v>6.71</v>
      </c>
      <c r="T51" s="203">
        <v>0</v>
      </c>
      <c r="U51" s="203">
        <v>179.49</v>
      </c>
      <c r="V51" s="203">
        <v>4.83</v>
      </c>
      <c r="W51" s="203">
        <v>11.19</v>
      </c>
      <c r="X51" s="203">
        <v>36.21</v>
      </c>
      <c r="Y51" s="203">
        <v>0</v>
      </c>
      <c r="Z51">
        <v>0</v>
      </c>
      <c r="AA51" s="203">
        <v>0</v>
      </c>
      <c r="AB51" s="203">
        <v>-0.06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48.53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70.62</v>
      </c>
      <c r="AQ51" s="203">
        <v>22.02</v>
      </c>
      <c r="AR51" s="203">
        <v>25.8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87.48</v>
      </c>
      <c r="L52" s="203">
        <v>20.55</v>
      </c>
      <c r="M52" s="203">
        <v>0</v>
      </c>
      <c r="N52" s="203">
        <v>28.99</v>
      </c>
      <c r="O52" s="203">
        <v>24.34</v>
      </c>
      <c r="P52" s="203">
        <v>66.55</v>
      </c>
      <c r="Q52" s="203">
        <v>5.07</v>
      </c>
      <c r="R52" s="203">
        <v>10.77</v>
      </c>
      <c r="S52" s="203">
        <v>6.71</v>
      </c>
      <c r="T52" s="203">
        <v>0</v>
      </c>
      <c r="U52" s="203">
        <v>179.49</v>
      </c>
      <c r="V52" s="203">
        <v>5.08</v>
      </c>
      <c r="W52" s="203">
        <v>11.19</v>
      </c>
      <c r="X52" s="203">
        <v>36.21</v>
      </c>
      <c r="Y52" s="203">
        <v>0</v>
      </c>
      <c r="Z52">
        <v>0</v>
      </c>
      <c r="AA52" s="203">
        <v>0</v>
      </c>
      <c r="AB52" s="203">
        <v>-0.06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48.53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67.94</v>
      </c>
      <c r="AQ52" s="203">
        <v>22.02</v>
      </c>
      <c r="AR52" s="203">
        <v>25.8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87.48</v>
      </c>
      <c r="L53" s="203">
        <v>20.55</v>
      </c>
      <c r="M53" s="203">
        <v>0</v>
      </c>
      <c r="N53" s="203">
        <v>28.99</v>
      </c>
      <c r="O53" s="203">
        <v>24.34</v>
      </c>
      <c r="P53" s="203">
        <v>66.55</v>
      </c>
      <c r="Q53" s="203">
        <v>5.07</v>
      </c>
      <c r="R53" s="203">
        <v>10.77</v>
      </c>
      <c r="S53" s="203">
        <v>6.71</v>
      </c>
      <c r="T53" s="203">
        <v>0</v>
      </c>
      <c r="U53" s="203">
        <v>179.49</v>
      </c>
      <c r="V53" s="203">
        <v>5.08</v>
      </c>
      <c r="W53" s="203">
        <v>11.19</v>
      </c>
      <c r="X53" s="203">
        <v>36.21</v>
      </c>
      <c r="Y53" s="203">
        <v>0</v>
      </c>
      <c r="Z53">
        <v>0</v>
      </c>
      <c r="AA53" s="203">
        <v>0</v>
      </c>
      <c r="AB53" s="203">
        <v>-0.06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48.53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67.94</v>
      </c>
      <c r="AQ53" s="203">
        <v>22.02</v>
      </c>
      <c r="AR53" s="203">
        <v>25.8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87.48</v>
      </c>
      <c r="L54" s="203">
        <v>20.55</v>
      </c>
      <c r="M54" s="203">
        <v>0</v>
      </c>
      <c r="N54" s="203">
        <v>28.99</v>
      </c>
      <c r="O54" s="203">
        <v>24.34</v>
      </c>
      <c r="P54" s="203">
        <v>66.55</v>
      </c>
      <c r="Q54" s="203">
        <v>5.07</v>
      </c>
      <c r="R54" s="203">
        <v>10.77</v>
      </c>
      <c r="S54" s="203">
        <v>6.71</v>
      </c>
      <c r="T54" s="203">
        <v>0</v>
      </c>
      <c r="U54" s="203">
        <v>179.49</v>
      </c>
      <c r="V54" s="203">
        <v>5.08</v>
      </c>
      <c r="W54" s="203">
        <v>11.19</v>
      </c>
      <c r="X54" s="203">
        <v>36.21</v>
      </c>
      <c r="Y54" s="203">
        <v>0</v>
      </c>
      <c r="Z54">
        <v>0</v>
      </c>
      <c r="AA54" s="203">
        <v>0</v>
      </c>
      <c r="AB54" s="203">
        <v>-0.06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48.53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67.94</v>
      </c>
      <c r="AQ54" s="203">
        <v>22.02</v>
      </c>
      <c r="AR54" s="203">
        <v>25.8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87.48</v>
      </c>
      <c r="L55" s="203">
        <v>20.55</v>
      </c>
      <c r="M55" s="203">
        <v>0</v>
      </c>
      <c r="N55" s="203">
        <v>28.99</v>
      </c>
      <c r="O55" s="203">
        <v>24.34</v>
      </c>
      <c r="P55" s="203">
        <v>66.55</v>
      </c>
      <c r="Q55" s="203">
        <v>3.21</v>
      </c>
      <c r="R55" s="203">
        <v>7.03</v>
      </c>
      <c r="S55" s="203">
        <v>4.4000000000000004</v>
      </c>
      <c r="T55" s="203">
        <v>0</v>
      </c>
      <c r="U55" s="203">
        <v>179.49</v>
      </c>
      <c r="V55" s="203">
        <v>5.08</v>
      </c>
      <c r="W55" s="203">
        <v>11.19</v>
      </c>
      <c r="X55" s="203">
        <v>37.380000000000003</v>
      </c>
      <c r="Y55" s="203">
        <v>0</v>
      </c>
      <c r="Z55">
        <v>0</v>
      </c>
      <c r="AA55" s="203">
        <v>0</v>
      </c>
      <c r="AB55" s="203">
        <v>-0.06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48.53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67.94</v>
      </c>
      <c r="AQ55" s="203">
        <v>22.02</v>
      </c>
      <c r="AR55" s="203">
        <v>25.8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87.48</v>
      </c>
      <c r="L56" s="203">
        <v>20.55</v>
      </c>
      <c r="M56" s="203">
        <v>0</v>
      </c>
      <c r="N56" s="203">
        <v>28.99</v>
      </c>
      <c r="O56" s="203">
        <v>24.34</v>
      </c>
      <c r="P56" s="203">
        <v>66.55</v>
      </c>
      <c r="Q56" s="203">
        <v>3.21</v>
      </c>
      <c r="R56" s="203">
        <v>7.03</v>
      </c>
      <c r="S56" s="203">
        <v>4.4000000000000004</v>
      </c>
      <c r="T56" s="203">
        <v>0</v>
      </c>
      <c r="U56" s="203">
        <v>179.49</v>
      </c>
      <c r="V56" s="203">
        <v>5.08</v>
      </c>
      <c r="W56" s="203">
        <v>11.19</v>
      </c>
      <c r="X56" s="203">
        <v>36.21</v>
      </c>
      <c r="Y56" s="203">
        <v>0</v>
      </c>
      <c r="Z56">
        <v>0</v>
      </c>
      <c r="AA56" s="203">
        <v>0</v>
      </c>
      <c r="AB56" s="203">
        <v>-0.06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48.53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67.94</v>
      </c>
      <c r="AQ56" s="203">
        <v>22.02</v>
      </c>
      <c r="AR56" s="203">
        <v>25.8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87.48</v>
      </c>
      <c r="L57" s="203">
        <v>20.55</v>
      </c>
      <c r="M57" s="203">
        <v>0</v>
      </c>
      <c r="N57" s="203">
        <v>28.99</v>
      </c>
      <c r="O57" s="203">
        <v>24.34</v>
      </c>
      <c r="P57" s="203">
        <v>66.55</v>
      </c>
      <c r="Q57" s="203">
        <v>3.21</v>
      </c>
      <c r="R57" s="203">
        <v>7.03</v>
      </c>
      <c r="S57" s="203">
        <v>4.4000000000000004</v>
      </c>
      <c r="T57" s="203">
        <v>0</v>
      </c>
      <c r="U57" s="203">
        <v>179.49</v>
      </c>
      <c r="V57" s="203">
        <v>5.08</v>
      </c>
      <c r="W57" s="203">
        <v>11.19</v>
      </c>
      <c r="X57" s="203">
        <v>36.21</v>
      </c>
      <c r="Y57" s="203">
        <v>0</v>
      </c>
      <c r="Z57">
        <v>0</v>
      </c>
      <c r="AA57" s="203">
        <v>0</v>
      </c>
      <c r="AB57" s="203">
        <v>-0.06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48.53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67.94</v>
      </c>
      <c r="AQ57" s="203">
        <v>22.02</v>
      </c>
      <c r="AR57" s="203">
        <v>25.8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87.48</v>
      </c>
      <c r="L58" s="203">
        <v>20.55</v>
      </c>
      <c r="M58" s="203">
        <v>0</v>
      </c>
      <c r="N58" s="203">
        <v>28.99</v>
      </c>
      <c r="O58" s="203">
        <v>24.34</v>
      </c>
      <c r="P58" s="203">
        <v>66.55</v>
      </c>
      <c r="Q58" s="203">
        <v>3.21</v>
      </c>
      <c r="R58" s="203">
        <v>7.03</v>
      </c>
      <c r="S58" s="203">
        <v>4.4000000000000004</v>
      </c>
      <c r="T58" s="203">
        <v>0</v>
      </c>
      <c r="U58" s="203">
        <v>179.49</v>
      </c>
      <c r="V58" s="203">
        <v>5.08</v>
      </c>
      <c r="W58" s="203">
        <v>11.19</v>
      </c>
      <c r="X58" s="203">
        <v>36.21</v>
      </c>
      <c r="Y58" s="203">
        <v>0</v>
      </c>
      <c r="Z58">
        <v>0</v>
      </c>
      <c r="AA58" s="203">
        <v>0</v>
      </c>
      <c r="AB58" s="203">
        <v>-0.06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48.53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67.94</v>
      </c>
      <c r="AQ58" s="203">
        <v>22.02</v>
      </c>
      <c r="AR58" s="203">
        <v>25.8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87.48</v>
      </c>
      <c r="L59" s="203">
        <v>20.27</v>
      </c>
      <c r="M59" s="203">
        <v>0</v>
      </c>
      <c r="N59" s="203">
        <v>28.99</v>
      </c>
      <c r="O59" s="203">
        <v>24.34</v>
      </c>
      <c r="P59" s="203">
        <v>66.55</v>
      </c>
      <c r="Q59" s="203">
        <v>3.21</v>
      </c>
      <c r="R59" s="203">
        <v>7.03</v>
      </c>
      <c r="S59" s="203">
        <v>4.4000000000000004</v>
      </c>
      <c r="T59" s="203">
        <v>0</v>
      </c>
      <c r="U59" s="203">
        <v>185.65</v>
      </c>
      <c r="V59" s="203">
        <v>5.08</v>
      </c>
      <c r="W59" s="203">
        <v>11.19</v>
      </c>
      <c r="X59" s="203">
        <v>35.770000000000003</v>
      </c>
      <c r="Y59" s="203">
        <v>0</v>
      </c>
      <c r="Z59">
        <v>0</v>
      </c>
      <c r="AA59" s="203">
        <v>0</v>
      </c>
      <c r="AB59" s="203">
        <v>-0.06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48.53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67.94</v>
      </c>
      <c r="AQ59" s="203">
        <v>22.02</v>
      </c>
      <c r="AR59" s="203">
        <v>25.8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87.48</v>
      </c>
      <c r="L60" s="203">
        <v>20.27</v>
      </c>
      <c r="M60" s="203">
        <v>0</v>
      </c>
      <c r="N60" s="203">
        <v>28.99</v>
      </c>
      <c r="O60" s="203">
        <v>24.34</v>
      </c>
      <c r="P60" s="203">
        <v>66.55</v>
      </c>
      <c r="Q60" s="203">
        <v>2.62</v>
      </c>
      <c r="R60" s="203">
        <v>5.19</v>
      </c>
      <c r="S60" s="203">
        <v>3.46</v>
      </c>
      <c r="T60" s="203">
        <v>0</v>
      </c>
      <c r="U60" s="203">
        <v>194.21</v>
      </c>
      <c r="V60" s="203">
        <v>5.08</v>
      </c>
      <c r="W60" s="203">
        <v>11.19</v>
      </c>
      <c r="X60" s="203">
        <v>36.21</v>
      </c>
      <c r="Y60" s="203">
        <v>0</v>
      </c>
      <c r="Z60">
        <v>0</v>
      </c>
      <c r="AA60" s="203">
        <v>0</v>
      </c>
      <c r="AB60" s="203">
        <v>-0.06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48.53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67.94</v>
      </c>
      <c r="AQ60" s="203">
        <v>22.02</v>
      </c>
      <c r="AR60" s="203">
        <v>25.8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87.48</v>
      </c>
      <c r="L61" s="203">
        <v>20.27</v>
      </c>
      <c r="M61" s="203">
        <v>0</v>
      </c>
      <c r="N61" s="203">
        <v>28.99</v>
      </c>
      <c r="O61" s="203">
        <v>24.34</v>
      </c>
      <c r="P61" s="203">
        <v>66.55</v>
      </c>
      <c r="Q61" s="203">
        <v>2.62</v>
      </c>
      <c r="R61" s="203">
        <v>5.19</v>
      </c>
      <c r="S61" s="203">
        <v>3.46</v>
      </c>
      <c r="T61" s="203">
        <v>0</v>
      </c>
      <c r="U61" s="203">
        <v>202.75</v>
      </c>
      <c r="V61" s="203">
        <v>5.08</v>
      </c>
      <c r="W61" s="203">
        <v>11.19</v>
      </c>
      <c r="X61" s="203">
        <v>36.21</v>
      </c>
      <c r="Y61" s="203">
        <v>0</v>
      </c>
      <c r="Z61">
        <v>0</v>
      </c>
      <c r="AA61" s="203">
        <v>0</v>
      </c>
      <c r="AB61" s="203">
        <v>-0.06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48.53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67.94</v>
      </c>
      <c r="AQ61" s="203">
        <v>22.02</v>
      </c>
      <c r="AR61" s="203">
        <v>25.8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87.48</v>
      </c>
      <c r="L62" s="203">
        <v>20.27</v>
      </c>
      <c r="M62" s="203">
        <v>0</v>
      </c>
      <c r="N62" s="203">
        <v>28.99</v>
      </c>
      <c r="O62" s="203">
        <v>24.34</v>
      </c>
      <c r="P62" s="203">
        <v>66.55</v>
      </c>
      <c r="Q62" s="203">
        <v>2.62</v>
      </c>
      <c r="R62" s="203">
        <v>5.19</v>
      </c>
      <c r="S62" s="203">
        <v>3.46</v>
      </c>
      <c r="T62" s="203">
        <v>0</v>
      </c>
      <c r="U62" s="203">
        <v>211.3</v>
      </c>
      <c r="V62" s="203">
        <v>5.08</v>
      </c>
      <c r="W62" s="203">
        <v>11.19</v>
      </c>
      <c r="X62" s="203">
        <v>36.21</v>
      </c>
      <c r="Y62" s="203">
        <v>0</v>
      </c>
      <c r="Z62">
        <v>0</v>
      </c>
      <c r="AA62" s="203">
        <v>0</v>
      </c>
      <c r="AB62" s="203">
        <v>-0.06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48.53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67.94</v>
      </c>
      <c r="AQ62" s="203">
        <v>22.02</v>
      </c>
      <c r="AR62" s="203">
        <v>25.8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87.48</v>
      </c>
      <c r="L63" s="203">
        <v>20.27</v>
      </c>
      <c r="M63" s="203">
        <v>0</v>
      </c>
      <c r="N63" s="203">
        <v>28.99</v>
      </c>
      <c r="O63" s="203">
        <v>24.34</v>
      </c>
      <c r="P63" s="203">
        <v>66.55</v>
      </c>
      <c r="Q63" s="203">
        <v>2.62</v>
      </c>
      <c r="R63" s="203">
        <v>5.19</v>
      </c>
      <c r="S63" s="203">
        <v>3.46</v>
      </c>
      <c r="T63" s="203">
        <v>0</v>
      </c>
      <c r="U63" s="203">
        <v>219.84</v>
      </c>
      <c r="V63" s="203">
        <v>5.08</v>
      </c>
      <c r="W63" s="203">
        <v>11.19</v>
      </c>
      <c r="X63" s="203">
        <v>36.21</v>
      </c>
      <c r="Y63" s="203">
        <v>0</v>
      </c>
      <c r="Z63">
        <v>0</v>
      </c>
      <c r="AA63" s="203">
        <v>0</v>
      </c>
      <c r="AB63" s="203">
        <v>-0.06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48.53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67.94</v>
      </c>
      <c r="AQ63" s="203">
        <v>22.02</v>
      </c>
      <c r="AR63" s="203">
        <v>25.8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87.48</v>
      </c>
      <c r="L64" s="203">
        <v>20.27</v>
      </c>
      <c r="M64" s="203">
        <v>0</v>
      </c>
      <c r="N64" s="203">
        <v>28.99</v>
      </c>
      <c r="O64" s="203">
        <v>24.34</v>
      </c>
      <c r="P64" s="203">
        <v>66.55</v>
      </c>
      <c r="Q64" s="203">
        <v>2.62</v>
      </c>
      <c r="R64" s="203">
        <v>5.19</v>
      </c>
      <c r="S64" s="203">
        <v>3.46</v>
      </c>
      <c r="T64" s="203">
        <v>0</v>
      </c>
      <c r="U64" s="203">
        <v>228.39</v>
      </c>
      <c r="V64" s="203">
        <v>5.08</v>
      </c>
      <c r="W64" s="203">
        <v>11.19</v>
      </c>
      <c r="X64" s="203">
        <v>36.21</v>
      </c>
      <c r="Y64" s="203">
        <v>0</v>
      </c>
      <c r="Z64">
        <v>0</v>
      </c>
      <c r="AA64" s="203">
        <v>0</v>
      </c>
      <c r="AB64" s="203">
        <v>-0.06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48.53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67.94</v>
      </c>
      <c r="AQ64" s="203">
        <v>22.02</v>
      </c>
      <c r="AR64" s="203">
        <v>25.8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87.48</v>
      </c>
      <c r="L65" s="203">
        <v>20.27</v>
      </c>
      <c r="M65" s="203">
        <v>0</v>
      </c>
      <c r="N65" s="203">
        <v>28.99</v>
      </c>
      <c r="O65" s="203">
        <v>24.34</v>
      </c>
      <c r="P65" s="203">
        <v>66.55</v>
      </c>
      <c r="Q65" s="203">
        <v>1.0900000000000001</v>
      </c>
      <c r="R65" s="203">
        <v>2.69</v>
      </c>
      <c r="S65" s="203">
        <v>1.8</v>
      </c>
      <c r="T65" s="203">
        <v>0</v>
      </c>
      <c r="U65" s="203">
        <v>236.94</v>
      </c>
      <c r="V65" s="203">
        <v>5.08</v>
      </c>
      <c r="W65" s="203">
        <v>11.19</v>
      </c>
      <c r="X65" s="203">
        <v>36.21</v>
      </c>
      <c r="Y65" s="203">
        <v>0</v>
      </c>
      <c r="Z65">
        <v>0</v>
      </c>
      <c r="AA65" s="203">
        <v>0</v>
      </c>
      <c r="AB65" s="203">
        <v>-0.06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48.53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66.16</v>
      </c>
      <c r="AQ65" s="203">
        <v>22.02</v>
      </c>
      <c r="AR65" s="203">
        <v>25.8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87.48</v>
      </c>
      <c r="L66" s="203">
        <v>20.27</v>
      </c>
      <c r="M66" s="203">
        <v>0</v>
      </c>
      <c r="N66" s="203">
        <v>28.99</v>
      </c>
      <c r="O66" s="203">
        <v>24.34</v>
      </c>
      <c r="P66" s="203">
        <v>66.55</v>
      </c>
      <c r="Q66" s="203">
        <v>1.0900000000000001</v>
      </c>
      <c r="R66" s="203">
        <v>2.69</v>
      </c>
      <c r="S66" s="203">
        <v>1.8</v>
      </c>
      <c r="T66" s="203">
        <v>0</v>
      </c>
      <c r="U66" s="203">
        <v>245.49</v>
      </c>
      <c r="V66" s="203">
        <v>5.08</v>
      </c>
      <c r="W66" s="203">
        <v>11.19</v>
      </c>
      <c r="X66" s="203">
        <v>36.21</v>
      </c>
      <c r="Y66" s="203">
        <v>0</v>
      </c>
      <c r="Z66">
        <v>0</v>
      </c>
      <c r="AA66" s="203">
        <v>0</v>
      </c>
      <c r="AB66" s="203">
        <v>-0.06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48.53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66.16</v>
      </c>
      <c r="AQ66" s="203">
        <v>22.02</v>
      </c>
      <c r="AR66" s="203">
        <v>25.8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87.48</v>
      </c>
      <c r="L67" s="203">
        <v>20.27</v>
      </c>
      <c r="M67" s="203">
        <v>0</v>
      </c>
      <c r="N67" s="203">
        <v>28.99</v>
      </c>
      <c r="O67" s="203">
        <v>24.34</v>
      </c>
      <c r="P67" s="203">
        <v>66.55</v>
      </c>
      <c r="Q67" s="203">
        <v>2.72</v>
      </c>
      <c r="R67" s="203">
        <v>6.35</v>
      </c>
      <c r="S67" s="203">
        <v>3.93</v>
      </c>
      <c r="T67" s="203">
        <v>0</v>
      </c>
      <c r="U67" s="203">
        <v>254.03</v>
      </c>
      <c r="V67" s="203">
        <v>5.08</v>
      </c>
      <c r="W67" s="203">
        <v>11.19</v>
      </c>
      <c r="X67" s="203">
        <v>36.21</v>
      </c>
      <c r="Y67" s="203">
        <v>0</v>
      </c>
      <c r="Z67">
        <v>0</v>
      </c>
      <c r="AA67" s="203">
        <v>0</v>
      </c>
      <c r="AB67" s="203">
        <v>-0.06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48.53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53</v>
      </c>
      <c r="AQ67" s="203">
        <v>22.34</v>
      </c>
      <c r="AR67" s="203">
        <v>25.8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83.83</v>
      </c>
      <c r="L68" s="203">
        <v>28.71</v>
      </c>
      <c r="M68" s="203">
        <v>0</v>
      </c>
      <c r="N68" s="203">
        <v>28.99</v>
      </c>
      <c r="O68" s="203">
        <v>24.34</v>
      </c>
      <c r="P68" s="203">
        <v>66.55</v>
      </c>
      <c r="Q68" s="203">
        <v>2.72</v>
      </c>
      <c r="R68" s="203">
        <v>6.35</v>
      </c>
      <c r="S68" s="203">
        <v>3.93</v>
      </c>
      <c r="T68" s="203">
        <v>0</v>
      </c>
      <c r="U68" s="203">
        <v>262.57</v>
      </c>
      <c r="V68" s="203">
        <v>5.08</v>
      </c>
      <c r="W68" s="203">
        <v>11.19</v>
      </c>
      <c r="X68" s="203">
        <v>36.21</v>
      </c>
      <c r="Y68" s="203">
        <v>0</v>
      </c>
      <c r="Z68">
        <v>0</v>
      </c>
      <c r="AA68" s="203">
        <v>0</v>
      </c>
      <c r="AB68" s="203">
        <v>-0.06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48.53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68.81</v>
      </c>
      <c r="AQ68" s="203">
        <v>22.34</v>
      </c>
      <c r="AR68" s="203">
        <v>25.8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92.38</v>
      </c>
      <c r="L69" s="203">
        <v>34.64</v>
      </c>
      <c r="M69" s="203">
        <v>0</v>
      </c>
      <c r="N69" s="203">
        <v>28.99</v>
      </c>
      <c r="O69" s="203">
        <v>24.34</v>
      </c>
      <c r="P69" s="203">
        <v>66.55</v>
      </c>
      <c r="Q69" s="203">
        <v>2.92</v>
      </c>
      <c r="R69" s="203">
        <v>6.55</v>
      </c>
      <c r="S69" s="203">
        <v>4.13</v>
      </c>
      <c r="T69" s="203">
        <v>0</v>
      </c>
      <c r="U69" s="203">
        <v>264.95</v>
      </c>
      <c r="V69" s="203">
        <v>5.08</v>
      </c>
      <c r="W69" s="203">
        <v>11.19</v>
      </c>
      <c r="X69" s="203">
        <v>36.21</v>
      </c>
      <c r="Y69" s="203">
        <v>0</v>
      </c>
      <c r="Z69">
        <v>0</v>
      </c>
      <c r="AA69" s="203">
        <v>0</v>
      </c>
      <c r="AB69" s="203">
        <v>-0.06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48.53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67.95</v>
      </c>
      <c r="AQ69" s="203">
        <v>22.02</v>
      </c>
      <c r="AR69" s="203">
        <v>25.8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88.23</v>
      </c>
      <c r="L70" s="203">
        <v>39.39</v>
      </c>
      <c r="M70" s="203">
        <v>0</v>
      </c>
      <c r="N70" s="203">
        <v>28.99</v>
      </c>
      <c r="O70" s="203">
        <v>24.34</v>
      </c>
      <c r="P70" s="203">
        <v>66.55</v>
      </c>
      <c r="Q70" s="203">
        <v>2.92</v>
      </c>
      <c r="R70" s="203">
        <v>6.55</v>
      </c>
      <c r="S70" s="203">
        <v>4.13</v>
      </c>
      <c r="T70" s="203">
        <v>0</v>
      </c>
      <c r="U70" s="203">
        <v>271.13</v>
      </c>
      <c r="V70" s="203">
        <v>5.08</v>
      </c>
      <c r="W70" s="203">
        <v>11.19</v>
      </c>
      <c r="X70" s="203">
        <v>36.21</v>
      </c>
      <c r="Y70" s="203">
        <v>0</v>
      </c>
      <c r="Z70">
        <v>0</v>
      </c>
      <c r="AA70" s="203">
        <v>0</v>
      </c>
      <c r="AB70" s="203">
        <v>-0.06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48.53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50.95</v>
      </c>
      <c r="AQ70" s="203">
        <v>22.02</v>
      </c>
      <c r="AR70" s="203">
        <v>25.8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83.37</v>
      </c>
      <c r="L71" s="203">
        <v>39.39</v>
      </c>
      <c r="M71" s="203">
        <v>0</v>
      </c>
      <c r="N71" s="203">
        <v>28.99</v>
      </c>
      <c r="O71" s="203">
        <v>24.34</v>
      </c>
      <c r="P71" s="203">
        <v>66.55</v>
      </c>
      <c r="Q71" s="203">
        <v>2.95</v>
      </c>
      <c r="R71" s="203">
        <v>6.64</v>
      </c>
      <c r="S71" s="203">
        <v>4.1900000000000004</v>
      </c>
      <c r="T71" s="203">
        <v>0</v>
      </c>
      <c r="U71" s="203">
        <v>279.67</v>
      </c>
      <c r="V71" s="203">
        <v>5.08</v>
      </c>
      <c r="W71" s="203">
        <v>11.19</v>
      </c>
      <c r="X71" s="203">
        <v>36.21</v>
      </c>
      <c r="Y71" s="203">
        <v>0</v>
      </c>
      <c r="Z71">
        <v>0</v>
      </c>
      <c r="AA71" s="203">
        <v>0</v>
      </c>
      <c r="AB71" s="203">
        <v>-0.06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48.53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55.76</v>
      </c>
      <c r="AQ71" s="203">
        <v>22.02</v>
      </c>
      <c r="AR71" s="203">
        <v>25.1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87.77</v>
      </c>
      <c r="L72" s="203">
        <v>39.39</v>
      </c>
      <c r="M72" s="203">
        <v>0</v>
      </c>
      <c r="N72" s="203">
        <v>28.99</v>
      </c>
      <c r="O72" s="203">
        <v>24.34</v>
      </c>
      <c r="P72" s="203">
        <v>66.55</v>
      </c>
      <c r="Q72" s="203">
        <v>2.95</v>
      </c>
      <c r="R72" s="203">
        <v>6.64</v>
      </c>
      <c r="S72" s="203">
        <v>4.1900000000000004</v>
      </c>
      <c r="T72" s="203">
        <v>0</v>
      </c>
      <c r="U72" s="203">
        <v>288.22000000000003</v>
      </c>
      <c r="V72" s="203">
        <v>5.08</v>
      </c>
      <c r="W72" s="203">
        <v>11.19</v>
      </c>
      <c r="X72" s="203">
        <v>36.21</v>
      </c>
      <c r="Y72" s="203">
        <v>0</v>
      </c>
      <c r="Z72">
        <v>0</v>
      </c>
      <c r="AA72" s="203">
        <v>0</v>
      </c>
      <c r="AB72" s="203">
        <v>-0.06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48.53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55.76</v>
      </c>
      <c r="AQ72" s="203">
        <v>22.02</v>
      </c>
      <c r="AR72" s="203">
        <v>15.47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87.48</v>
      </c>
      <c r="L73" s="203">
        <v>39.32</v>
      </c>
      <c r="M73" s="203">
        <v>0</v>
      </c>
      <c r="N73" s="203">
        <v>28.99</v>
      </c>
      <c r="O73" s="203">
        <v>24.34</v>
      </c>
      <c r="P73" s="203">
        <v>66.55</v>
      </c>
      <c r="Q73" s="203">
        <v>2.95</v>
      </c>
      <c r="R73" s="203">
        <v>6.64</v>
      </c>
      <c r="S73" s="203">
        <v>4.1900000000000004</v>
      </c>
      <c r="T73" s="203">
        <v>0</v>
      </c>
      <c r="U73" s="203">
        <v>296.77</v>
      </c>
      <c r="V73" s="203">
        <v>5.08</v>
      </c>
      <c r="W73" s="203">
        <v>11.19</v>
      </c>
      <c r="X73" s="203">
        <v>36.21</v>
      </c>
      <c r="Y73" s="203">
        <v>0</v>
      </c>
      <c r="Z73">
        <v>0</v>
      </c>
      <c r="AA73" s="203">
        <v>0</v>
      </c>
      <c r="AB73" s="203">
        <v>-0.06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65.37</v>
      </c>
      <c r="AQ73" s="203">
        <v>22.02</v>
      </c>
      <c r="AR73" s="203">
        <v>8.17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87.48</v>
      </c>
      <c r="L74" s="203">
        <v>39.32</v>
      </c>
      <c r="M74" s="203">
        <v>0</v>
      </c>
      <c r="N74" s="203">
        <v>28.99</v>
      </c>
      <c r="O74" s="203">
        <v>24.34</v>
      </c>
      <c r="P74" s="203">
        <v>66.55</v>
      </c>
      <c r="Q74" s="203">
        <v>0.9</v>
      </c>
      <c r="R74" s="203">
        <v>2.69</v>
      </c>
      <c r="S74" s="203">
        <v>1.8</v>
      </c>
      <c r="T74" s="203">
        <v>0</v>
      </c>
      <c r="U74" s="203">
        <v>305.32</v>
      </c>
      <c r="V74" s="203">
        <v>5.08</v>
      </c>
      <c r="W74" s="203">
        <v>11.19</v>
      </c>
      <c r="X74" s="203">
        <v>36.21</v>
      </c>
      <c r="Y74" s="203">
        <v>0</v>
      </c>
      <c r="Z74">
        <v>0</v>
      </c>
      <c r="AA74" s="203">
        <v>0</v>
      </c>
      <c r="AB74" s="203">
        <v>-0.06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48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67.94</v>
      </c>
      <c r="AQ74" s="203">
        <v>22.02</v>
      </c>
      <c r="AR74" s="203">
        <v>3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87.48</v>
      </c>
      <c r="L75" s="203">
        <v>43.41</v>
      </c>
      <c r="M75" s="203">
        <v>0</v>
      </c>
      <c r="N75" s="203">
        <v>28.99</v>
      </c>
      <c r="O75" s="203">
        <v>24.34</v>
      </c>
      <c r="P75" s="203">
        <v>66.55</v>
      </c>
      <c r="Q75" s="203">
        <v>4.3899999999999997</v>
      </c>
      <c r="R75" s="203">
        <v>9.6300000000000008</v>
      </c>
      <c r="S75" s="203">
        <v>6.03</v>
      </c>
      <c r="T75" s="203">
        <v>0</v>
      </c>
      <c r="U75" s="203">
        <v>307.7</v>
      </c>
      <c r="V75" s="203">
        <v>5.08</v>
      </c>
      <c r="W75" s="203">
        <v>11.19</v>
      </c>
      <c r="X75" s="203">
        <v>36.21</v>
      </c>
      <c r="Y75" s="203">
        <v>0</v>
      </c>
      <c r="Z75">
        <v>0</v>
      </c>
      <c r="AA75" s="203">
        <v>0</v>
      </c>
      <c r="AB75" s="203">
        <v>-0.06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67.94</v>
      </c>
      <c r="AQ75" s="203">
        <v>22.02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94.21</v>
      </c>
      <c r="L76" s="203">
        <v>41.73</v>
      </c>
      <c r="M76" s="203">
        <v>0</v>
      </c>
      <c r="N76" s="203">
        <v>28.99</v>
      </c>
      <c r="O76" s="203">
        <v>24.34</v>
      </c>
      <c r="P76" s="203">
        <v>66.55</v>
      </c>
      <c r="Q76" s="203">
        <v>4.87</v>
      </c>
      <c r="R76" s="203">
        <v>10.35</v>
      </c>
      <c r="S76" s="203">
        <v>6.45</v>
      </c>
      <c r="T76" s="203">
        <v>0</v>
      </c>
      <c r="U76" s="203">
        <v>307.7</v>
      </c>
      <c r="V76" s="203">
        <v>5.08</v>
      </c>
      <c r="W76" s="203">
        <v>11.19</v>
      </c>
      <c r="X76" s="203">
        <v>36.21</v>
      </c>
      <c r="Y76" s="203">
        <v>0</v>
      </c>
      <c r="Z76">
        <v>0</v>
      </c>
      <c r="AA76" s="203">
        <v>0</v>
      </c>
      <c r="AB76" s="203">
        <v>-0.06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67.94</v>
      </c>
      <c r="AQ76" s="203">
        <v>22.02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154.94</v>
      </c>
      <c r="L77" s="203">
        <v>41.73</v>
      </c>
      <c r="M77" s="203">
        <v>0</v>
      </c>
      <c r="N77" s="203">
        <v>28.99</v>
      </c>
      <c r="O77" s="203">
        <v>24.34</v>
      </c>
      <c r="P77" s="203">
        <v>66.55</v>
      </c>
      <c r="Q77" s="203">
        <v>4.87</v>
      </c>
      <c r="R77" s="203">
        <v>10.35</v>
      </c>
      <c r="S77" s="203">
        <v>6.45</v>
      </c>
      <c r="T77" s="203">
        <v>0</v>
      </c>
      <c r="U77" s="203">
        <v>307.7</v>
      </c>
      <c r="V77" s="203">
        <v>5.08</v>
      </c>
      <c r="W77" s="203">
        <v>11.19</v>
      </c>
      <c r="X77" s="203">
        <v>36.21</v>
      </c>
      <c r="Y77" s="203">
        <v>0</v>
      </c>
      <c r="Z77">
        <v>0</v>
      </c>
      <c r="AA77" s="203">
        <v>0</v>
      </c>
      <c r="AB77" s="203">
        <v>-0.06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57.6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67.94</v>
      </c>
      <c r="AQ77" s="203">
        <v>22.02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157.72</v>
      </c>
      <c r="L78" s="203">
        <v>41.73</v>
      </c>
      <c r="M78" s="203">
        <v>0</v>
      </c>
      <c r="N78" s="203">
        <v>28.99</v>
      </c>
      <c r="O78" s="203">
        <v>24.34</v>
      </c>
      <c r="P78" s="203">
        <v>66.55</v>
      </c>
      <c r="Q78" s="203">
        <v>4.87</v>
      </c>
      <c r="R78" s="203">
        <v>10.35</v>
      </c>
      <c r="S78" s="203">
        <v>6.45</v>
      </c>
      <c r="T78" s="203">
        <v>0</v>
      </c>
      <c r="U78" s="203">
        <v>307.7</v>
      </c>
      <c r="V78" s="203">
        <v>5.08</v>
      </c>
      <c r="W78" s="203">
        <v>11.19</v>
      </c>
      <c r="X78" s="203">
        <v>36.21</v>
      </c>
      <c r="Y78" s="203">
        <v>0</v>
      </c>
      <c r="Z78">
        <v>0</v>
      </c>
      <c r="AA78" s="203">
        <v>0</v>
      </c>
      <c r="AB78" s="203">
        <v>-0.06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57.6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67.94</v>
      </c>
      <c r="AQ78" s="203">
        <v>22.02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157.72</v>
      </c>
      <c r="L79" s="203">
        <v>41.73</v>
      </c>
      <c r="M79" s="203">
        <v>0</v>
      </c>
      <c r="N79" s="203">
        <v>28.99</v>
      </c>
      <c r="O79" s="203">
        <v>24.34</v>
      </c>
      <c r="P79" s="203">
        <v>66.55</v>
      </c>
      <c r="Q79" s="203">
        <v>4.87</v>
      </c>
      <c r="R79" s="203">
        <v>10.35</v>
      </c>
      <c r="S79" s="203">
        <v>6.45</v>
      </c>
      <c r="T79" s="203">
        <v>0</v>
      </c>
      <c r="U79" s="203">
        <v>307.7</v>
      </c>
      <c r="V79" s="203">
        <v>5.08</v>
      </c>
      <c r="W79" s="203">
        <v>11.19</v>
      </c>
      <c r="X79" s="203">
        <v>36.21</v>
      </c>
      <c r="Y79" s="203">
        <v>0</v>
      </c>
      <c r="Z79">
        <v>0</v>
      </c>
      <c r="AA79" s="203">
        <v>0</v>
      </c>
      <c r="AB79" s="203">
        <v>-0.06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67.94</v>
      </c>
      <c r="AQ79" s="203">
        <v>22.02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157.72</v>
      </c>
      <c r="L80" s="203">
        <v>41.73</v>
      </c>
      <c r="M80" s="203">
        <v>0</v>
      </c>
      <c r="N80" s="203">
        <v>28.99</v>
      </c>
      <c r="O80" s="203">
        <v>24.34</v>
      </c>
      <c r="P80" s="203">
        <v>66.55</v>
      </c>
      <c r="Q80" s="203">
        <v>4.87</v>
      </c>
      <c r="R80" s="203">
        <v>10.35</v>
      </c>
      <c r="S80" s="203">
        <v>6.45</v>
      </c>
      <c r="T80" s="203">
        <v>0</v>
      </c>
      <c r="U80" s="203">
        <v>307.7</v>
      </c>
      <c r="V80" s="203">
        <v>5.08</v>
      </c>
      <c r="W80" s="203">
        <v>11.19</v>
      </c>
      <c r="X80" s="203">
        <v>36.21</v>
      </c>
      <c r="Y80" s="203">
        <v>0</v>
      </c>
      <c r="Z80">
        <v>0</v>
      </c>
      <c r="AA80" s="203">
        <v>0</v>
      </c>
      <c r="AB80" s="203">
        <v>-0.06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67.94</v>
      </c>
      <c r="AQ80" s="203">
        <v>22.02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157.72</v>
      </c>
      <c r="L81" s="203">
        <v>43.41</v>
      </c>
      <c r="M81" s="203">
        <v>0</v>
      </c>
      <c r="N81" s="203">
        <v>28.99</v>
      </c>
      <c r="O81" s="203">
        <v>24.34</v>
      </c>
      <c r="P81" s="203">
        <v>66.55</v>
      </c>
      <c r="Q81" s="203">
        <v>4.87</v>
      </c>
      <c r="R81" s="203">
        <v>10.35</v>
      </c>
      <c r="S81" s="203">
        <v>6.45</v>
      </c>
      <c r="T81" s="203">
        <v>0</v>
      </c>
      <c r="U81" s="203">
        <v>307.7</v>
      </c>
      <c r="V81" s="203">
        <v>5.08</v>
      </c>
      <c r="W81" s="203">
        <v>11.19</v>
      </c>
      <c r="X81" s="203">
        <v>36.21</v>
      </c>
      <c r="Y81" s="203">
        <v>0</v>
      </c>
      <c r="Z81">
        <v>0</v>
      </c>
      <c r="AA81" s="203">
        <v>0</v>
      </c>
      <c r="AB81" s="203">
        <v>-0.06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67.94</v>
      </c>
      <c r="AQ81" s="203">
        <v>22.02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157.72</v>
      </c>
      <c r="L82" s="203">
        <v>43.41</v>
      </c>
      <c r="M82" s="203">
        <v>0</v>
      </c>
      <c r="N82" s="203">
        <v>28.99</v>
      </c>
      <c r="O82" s="203">
        <v>24.34</v>
      </c>
      <c r="P82" s="203">
        <v>66.55</v>
      </c>
      <c r="Q82" s="203">
        <v>4.87</v>
      </c>
      <c r="R82" s="203">
        <v>10.35</v>
      </c>
      <c r="S82" s="203">
        <v>6.45</v>
      </c>
      <c r="T82" s="203">
        <v>0</v>
      </c>
      <c r="U82" s="203">
        <v>307.7</v>
      </c>
      <c r="V82" s="203">
        <v>5.08</v>
      </c>
      <c r="W82" s="203">
        <v>11.19</v>
      </c>
      <c r="X82" s="203">
        <v>36.21</v>
      </c>
      <c r="Y82" s="203">
        <v>0</v>
      </c>
      <c r="Z82">
        <v>0</v>
      </c>
      <c r="AA82" s="203">
        <v>0</v>
      </c>
      <c r="AB82" s="203">
        <v>-0.06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67.94</v>
      </c>
      <c r="AQ82" s="203">
        <v>22.02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95.44</v>
      </c>
      <c r="L83" s="203">
        <v>39.200000000000003</v>
      </c>
      <c r="M83" s="203">
        <v>0</v>
      </c>
      <c r="N83" s="203">
        <v>28.99</v>
      </c>
      <c r="O83" s="203">
        <v>24.34</v>
      </c>
      <c r="P83" s="203">
        <v>66.55</v>
      </c>
      <c r="Q83" s="203">
        <v>0.97</v>
      </c>
      <c r="R83" s="203">
        <v>2.88</v>
      </c>
      <c r="S83" s="203">
        <v>1.93</v>
      </c>
      <c r="T83" s="203">
        <v>0</v>
      </c>
      <c r="U83" s="203">
        <v>307.7</v>
      </c>
      <c r="V83" s="203">
        <v>5.08</v>
      </c>
      <c r="W83" s="203">
        <v>11.19</v>
      </c>
      <c r="X83" s="203">
        <v>36.21</v>
      </c>
      <c r="Y83" s="203">
        <v>0</v>
      </c>
      <c r="Z83">
        <v>0</v>
      </c>
      <c r="AA83" s="203">
        <v>0</v>
      </c>
      <c r="AB83" s="203">
        <v>-0.06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48.5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67.94</v>
      </c>
      <c r="AQ83" s="203">
        <v>22.02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136.78</v>
      </c>
      <c r="L84" s="203">
        <v>39.200000000000003</v>
      </c>
      <c r="M84" s="203">
        <v>0</v>
      </c>
      <c r="N84" s="203">
        <v>28.99</v>
      </c>
      <c r="O84" s="203">
        <v>24.34</v>
      </c>
      <c r="P84" s="203">
        <v>66.55</v>
      </c>
      <c r="Q84" s="203">
        <v>0.97</v>
      </c>
      <c r="R84" s="203">
        <v>2.88</v>
      </c>
      <c r="S84" s="203">
        <v>1.93</v>
      </c>
      <c r="T84" s="203">
        <v>0</v>
      </c>
      <c r="U84" s="203">
        <v>307.7</v>
      </c>
      <c r="V84" s="203">
        <v>5.08</v>
      </c>
      <c r="W84" s="203">
        <v>11.19</v>
      </c>
      <c r="X84" s="203">
        <v>36.21</v>
      </c>
      <c r="Y84" s="203">
        <v>0</v>
      </c>
      <c r="Z84">
        <v>0</v>
      </c>
      <c r="AA84" s="203">
        <v>0</v>
      </c>
      <c r="AB84" s="203">
        <v>-0.06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48.5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67.94</v>
      </c>
      <c r="AQ84" s="203">
        <v>22.02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136.02000000000001</v>
      </c>
      <c r="L85" s="203">
        <v>34.47</v>
      </c>
      <c r="M85" s="203">
        <v>0</v>
      </c>
      <c r="N85" s="203">
        <v>28.99</v>
      </c>
      <c r="O85" s="203">
        <v>24.34</v>
      </c>
      <c r="P85" s="203">
        <v>66.55</v>
      </c>
      <c r="Q85" s="203">
        <v>0.97</v>
      </c>
      <c r="R85" s="203">
        <v>2.88</v>
      </c>
      <c r="S85" s="203">
        <v>1.93</v>
      </c>
      <c r="T85" s="203">
        <v>0</v>
      </c>
      <c r="U85" s="203">
        <v>307.7</v>
      </c>
      <c r="V85" s="203">
        <v>5.27</v>
      </c>
      <c r="W85" s="203">
        <v>11.19</v>
      </c>
      <c r="X85" s="203">
        <v>36.21</v>
      </c>
      <c r="Y85" s="203">
        <v>0</v>
      </c>
      <c r="Z85">
        <v>0</v>
      </c>
      <c r="AA85" s="203">
        <v>0</v>
      </c>
      <c r="AB85" s="203">
        <v>-0.06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48.5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67.94</v>
      </c>
      <c r="AQ85" s="203">
        <v>22.02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128.94999999999999</v>
      </c>
      <c r="L86" s="203">
        <v>28.48</v>
      </c>
      <c r="M86" s="203">
        <v>0</v>
      </c>
      <c r="N86" s="203">
        <v>28.99</v>
      </c>
      <c r="O86" s="203">
        <v>24.34</v>
      </c>
      <c r="P86" s="203">
        <v>66.55</v>
      </c>
      <c r="Q86" s="203">
        <v>0.97</v>
      </c>
      <c r="R86" s="203">
        <v>2.88</v>
      </c>
      <c r="S86" s="203">
        <v>1.93</v>
      </c>
      <c r="T86" s="203">
        <v>0</v>
      </c>
      <c r="U86" s="203">
        <v>307.7</v>
      </c>
      <c r="V86" s="203">
        <v>5.27</v>
      </c>
      <c r="W86" s="203">
        <v>11.19</v>
      </c>
      <c r="X86" s="203">
        <v>36.21</v>
      </c>
      <c r="Y86" s="203">
        <v>0</v>
      </c>
      <c r="Z86">
        <v>0</v>
      </c>
      <c r="AA86" s="203">
        <v>0</v>
      </c>
      <c r="AB86" s="203">
        <v>-0.06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48.5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67.94</v>
      </c>
      <c r="AQ86" s="203">
        <v>22.02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121.14</v>
      </c>
      <c r="L87" s="203">
        <v>20.190000000000001</v>
      </c>
      <c r="M87" s="203">
        <v>0</v>
      </c>
      <c r="N87" s="203">
        <v>28.99</v>
      </c>
      <c r="O87" s="203">
        <v>24.34</v>
      </c>
      <c r="P87" s="203">
        <v>66.55</v>
      </c>
      <c r="Q87" s="203">
        <v>0.99</v>
      </c>
      <c r="R87" s="203">
        <v>2.9</v>
      </c>
      <c r="S87" s="203">
        <v>1.98</v>
      </c>
      <c r="T87" s="203">
        <v>0</v>
      </c>
      <c r="U87" s="203">
        <v>307.7</v>
      </c>
      <c r="V87" s="203">
        <v>5.27</v>
      </c>
      <c r="W87" s="203">
        <v>11.19</v>
      </c>
      <c r="X87" s="203">
        <v>36.21</v>
      </c>
      <c r="Y87" s="203">
        <v>0</v>
      </c>
      <c r="Z87">
        <v>0</v>
      </c>
      <c r="AA87" s="203">
        <v>0</v>
      </c>
      <c r="AB87" s="203">
        <v>-0.06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48.5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67.95</v>
      </c>
      <c r="AQ87" s="203">
        <v>22.02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105.1</v>
      </c>
      <c r="L88" s="203">
        <v>20.190000000000001</v>
      </c>
      <c r="M88" s="203">
        <v>0</v>
      </c>
      <c r="N88" s="203">
        <v>28.99</v>
      </c>
      <c r="O88" s="203">
        <v>24.34</v>
      </c>
      <c r="P88" s="203">
        <v>66.55</v>
      </c>
      <c r="Q88" s="203">
        <v>2.95</v>
      </c>
      <c r="R88" s="203">
        <v>6.64</v>
      </c>
      <c r="S88" s="203">
        <v>4.05</v>
      </c>
      <c r="T88" s="203">
        <v>0</v>
      </c>
      <c r="U88" s="203">
        <v>307.7</v>
      </c>
      <c r="V88" s="203">
        <v>5.27</v>
      </c>
      <c r="W88" s="203">
        <v>11.19</v>
      </c>
      <c r="X88" s="203">
        <v>36.21</v>
      </c>
      <c r="Y88" s="203">
        <v>0</v>
      </c>
      <c r="Z88">
        <v>0</v>
      </c>
      <c r="AA88" s="203">
        <v>0</v>
      </c>
      <c r="AB88" s="203">
        <v>-0.06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48.5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67.95</v>
      </c>
      <c r="AQ88" s="203">
        <v>22.02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87.48</v>
      </c>
      <c r="L89" s="203">
        <v>20.190000000000001</v>
      </c>
      <c r="M89" s="203">
        <v>0</v>
      </c>
      <c r="N89" s="203">
        <v>28.99</v>
      </c>
      <c r="O89" s="203">
        <v>24.34</v>
      </c>
      <c r="P89" s="203">
        <v>66.55</v>
      </c>
      <c r="Q89" s="203">
        <v>2.95</v>
      </c>
      <c r="R89" s="203">
        <v>6.64</v>
      </c>
      <c r="S89" s="203">
        <v>4.1900000000000004</v>
      </c>
      <c r="T89" s="203">
        <v>0</v>
      </c>
      <c r="U89" s="203">
        <v>307.7</v>
      </c>
      <c r="V89" s="203">
        <v>5.28</v>
      </c>
      <c r="W89" s="203">
        <v>11.19</v>
      </c>
      <c r="X89" s="203">
        <v>36.21</v>
      </c>
      <c r="Y89" s="203">
        <v>0</v>
      </c>
      <c r="Z89">
        <v>0</v>
      </c>
      <c r="AA89" s="203">
        <v>0</v>
      </c>
      <c r="AB89" s="203">
        <v>-0.06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48.5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67.95</v>
      </c>
      <c r="AQ89" s="203">
        <v>22.02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87.52</v>
      </c>
      <c r="L90" s="203">
        <v>20.190000000000001</v>
      </c>
      <c r="M90" s="203">
        <v>0</v>
      </c>
      <c r="N90" s="203">
        <v>28.99</v>
      </c>
      <c r="O90" s="203">
        <v>24.34</v>
      </c>
      <c r="P90" s="203">
        <v>66.55</v>
      </c>
      <c r="Q90" s="203">
        <v>2.95</v>
      </c>
      <c r="R90" s="203">
        <v>6.64</v>
      </c>
      <c r="S90" s="203">
        <v>4.1900000000000004</v>
      </c>
      <c r="T90" s="203">
        <v>0</v>
      </c>
      <c r="U90" s="203">
        <v>307.7</v>
      </c>
      <c r="V90" s="203">
        <v>5.28</v>
      </c>
      <c r="W90" s="203">
        <v>11.19</v>
      </c>
      <c r="X90" s="203">
        <v>36.21</v>
      </c>
      <c r="Y90" s="203">
        <v>0</v>
      </c>
      <c r="Z90">
        <v>0</v>
      </c>
      <c r="AA90" s="203">
        <v>0</v>
      </c>
      <c r="AB90" s="203">
        <v>-0.06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48.5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67.95</v>
      </c>
      <c r="AQ90" s="203">
        <v>22.02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87.48</v>
      </c>
      <c r="L91" s="203">
        <v>20.27</v>
      </c>
      <c r="M91" s="203">
        <v>0</v>
      </c>
      <c r="N91" s="203">
        <v>28.99</v>
      </c>
      <c r="O91" s="203">
        <v>24.34</v>
      </c>
      <c r="P91" s="203">
        <v>66.55</v>
      </c>
      <c r="Q91" s="203">
        <v>0.99</v>
      </c>
      <c r="R91" s="203">
        <v>2.9</v>
      </c>
      <c r="S91" s="203">
        <v>2.5299999999999998</v>
      </c>
      <c r="T91" s="203">
        <v>0</v>
      </c>
      <c r="U91" s="203">
        <v>307.7</v>
      </c>
      <c r="V91" s="203">
        <v>5.28</v>
      </c>
      <c r="W91" s="203">
        <v>11.19</v>
      </c>
      <c r="X91" s="203">
        <v>36.21</v>
      </c>
      <c r="Y91" s="203">
        <v>0</v>
      </c>
      <c r="Z91">
        <v>0</v>
      </c>
      <c r="AA91" s="203">
        <v>0</v>
      </c>
      <c r="AB91" s="203">
        <v>-0.02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46.14</v>
      </c>
      <c r="AQ91" s="203">
        <v>22.02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87.48</v>
      </c>
      <c r="L92" s="203">
        <v>20.27</v>
      </c>
      <c r="M92" s="203">
        <v>0</v>
      </c>
      <c r="N92" s="203">
        <v>28.99</v>
      </c>
      <c r="O92" s="203">
        <v>24.34</v>
      </c>
      <c r="P92" s="203">
        <v>66.55</v>
      </c>
      <c r="Q92" s="203">
        <v>0.99</v>
      </c>
      <c r="R92" s="203">
        <v>2.9</v>
      </c>
      <c r="S92" s="203">
        <v>1.97</v>
      </c>
      <c r="T92" s="203">
        <v>0</v>
      </c>
      <c r="U92" s="203">
        <v>307.7</v>
      </c>
      <c r="V92" s="203">
        <v>5.28</v>
      </c>
      <c r="W92" s="203">
        <v>11.19</v>
      </c>
      <c r="X92" s="203">
        <v>36.21</v>
      </c>
      <c r="Y92" s="203">
        <v>0</v>
      </c>
      <c r="Z92">
        <v>0</v>
      </c>
      <c r="AA92" s="203">
        <v>0</v>
      </c>
      <c r="AB92" s="203">
        <v>-0.02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33.65</v>
      </c>
      <c r="AQ92" s="203">
        <v>22.02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87.48</v>
      </c>
      <c r="L93" s="203">
        <v>20.27</v>
      </c>
      <c r="M93" s="203">
        <v>0</v>
      </c>
      <c r="N93" s="203">
        <v>28.99</v>
      </c>
      <c r="O93" s="203">
        <v>24.34</v>
      </c>
      <c r="P93" s="203">
        <v>66.55</v>
      </c>
      <c r="Q93" s="203">
        <v>0.99</v>
      </c>
      <c r="R93" s="203">
        <v>2.9</v>
      </c>
      <c r="S93" s="203">
        <v>1.97</v>
      </c>
      <c r="T93" s="203">
        <v>0</v>
      </c>
      <c r="U93" s="203">
        <v>307.7</v>
      </c>
      <c r="V93" s="203">
        <v>5.23</v>
      </c>
      <c r="W93" s="203">
        <v>11.19</v>
      </c>
      <c r="X93" s="203">
        <v>36.21</v>
      </c>
      <c r="Y93" s="203">
        <v>0</v>
      </c>
      <c r="Z93">
        <v>0</v>
      </c>
      <c r="AA93" s="203">
        <v>0</v>
      </c>
      <c r="AB93" s="203">
        <v>-0.02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33.65</v>
      </c>
      <c r="AQ93" s="203">
        <v>22.02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87.48</v>
      </c>
      <c r="L94" s="203">
        <v>20.27</v>
      </c>
      <c r="M94" s="203">
        <v>0</v>
      </c>
      <c r="N94" s="203">
        <v>28.99</v>
      </c>
      <c r="O94" s="203">
        <v>24.34</v>
      </c>
      <c r="P94" s="203">
        <v>66.55</v>
      </c>
      <c r="Q94" s="203">
        <v>0.99</v>
      </c>
      <c r="R94" s="203">
        <v>2.9</v>
      </c>
      <c r="S94" s="203">
        <v>1.97</v>
      </c>
      <c r="T94" s="203">
        <v>0</v>
      </c>
      <c r="U94" s="203">
        <v>307.7</v>
      </c>
      <c r="V94" s="203">
        <v>5.23</v>
      </c>
      <c r="W94" s="203">
        <v>11.19</v>
      </c>
      <c r="X94" s="203">
        <v>36.21</v>
      </c>
      <c r="Y94" s="203">
        <v>0</v>
      </c>
      <c r="Z94">
        <v>0</v>
      </c>
      <c r="AA94" s="203">
        <v>0</v>
      </c>
      <c r="AB94" s="203">
        <v>-0.02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33.65</v>
      </c>
      <c r="AQ94" s="203">
        <v>22.02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87.48</v>
      </c>
      <c r="L95" s="203">
        <v>20.27</v>
      </c>
      <c r="M95" s="203">
        <v>0</v>
      </c>
      <c r="N95" s="203">
        <v>28.99</v>
      </c>
      <c r="O95" s="203">
        <v>24.34</v>
      </c>
      <c r="P95" s="203">
        <v>66.55</v>
      </c>
      <c r="Q95" s="203">
        <v>0.99</v>
      </c>
      <c r="R95" s="203">
        <v>2.9</v>
      </c>
      <c r="S95" s="203">
        <v>1.97</v>
      </c>
      <c r="T95" s="203">
        <v>0</v>
      </c>
      <c r="U95" s="203">
        <v>307.7</v>
      </c>
      <c r="V95" s="203">
        <v>2.62</v>
      </c>
      <c r="W95" s="203">
        <v>5.82</v>
      </c>
      <c r="X95" s="203">
        <v>36.21</v>
      </c>
      <c r="Y95" s="203">
        <v>0</v>
      </c>
      <c r="Z95">
        <v>0</v>
      </c>
      <c r="AA95" s="203">
        <v>0</v>
      </c>
      <c r="AB95" s="203">
        <v>-0.02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33.65</v>
      </c>
      <c r="AQ95" s="203">
        <v>11.54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87.48</v>
      </c>
      <c r="L96" s="203">
        <v>20.27</v>
      </c>
      <c r="M96" s="203">
        <v>0</v>
      </c>
      <c r="N96" s="203">
        <v>28.99</v>
      </c>
      <c r="O96" s="203">
        <v>24.34</v>
      </c>
      <c r="P96" s="203">
        <v>66.55</v>
      </c>
      <c r="Q96" s="203">
        <v>0.99</v>
      </c>
      <c r="R96" s="203">
        <v>2.9</v>
      </c>
      <c r="S96" s="203">
        <v>1.97</v>
      </c>
      <c r="T96" s="203">
        <v>0</v>
      </c>
      <c r="U96" s="203">
        <v>307.7</v>
      </c>
      <c r="V96" s="203">
        <v>2.62</v>
      </c>
      <c r="W96" s="203">
        <v>5.82</v>
      </c>
      <c r="X96" s="203">
        <v>36.21</v>
      </c>
      <c r="Y96" s="203">
        <v>0</v>
      </c>
      <c r="Z96">
        <v>0</v>
      </c>
      <c r="AA96" s="203">
        <v>0</v>
      </c>
      <c r="AB96" s="203">
        <v>-0.02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33.65</v>
      </c>
      <c r="AQ96" s="203">
        <v>11.54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87.48</v>
      </c>
      <c r="L97" s="203">
        <v>20.27</v>
      </c>
      <c r="M97" s="203">
        <v>0</v>
      </c>
      <c r="N97" s="203">
        <v>28.99</v>
      </c>
      <c r="O97" s="203">
        <v>24.34</v>
      </c>
      <c r="P97" s="203">
        <v>66.55</v>
      </c>
      <c r="Q97" s="203">
        <v>0.99</v>
      </c>
      <c r="R97" s="203">
        <v>2.9</v>
      </c>
      <c r="S97" s="203">
        <v>1.97</v>
      </c>
      <c r="T97" s="203">
        <v>0</v>
      </c>
      <c r="U97" s="203">
        <v>307.7</v>
      </c>
      <c r="V97" s="203">
        <v>2.62</v>
      </c>
      <c r="W97" s="203">
        <v>5.82</v>
      </c>
      <c r="X97" s="203">
        <v>19.03</v>
      </c>
      <c r="Y97" s="203">
        <v>0</v>
      </c>
      <c r="Z97">
        <v>0</v>
      </c>
      <c r="AA97" s="203">
        <v>0</v>
      </c>
      <c r="AB97" s="203">
        <v>-0.02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33.65</v>
      </c>
      <c r="AQ97" s="203">
        <v>11.54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87.48</v>
      </c>
      <c r="L98" s="203">
        <v>20.27</v>
      </c>
      <c r="M98" s="203">
        <v>0</v>
      </c>
      <c r="N98" s="203">
        <v>28.99</v>
      </c>
      <c r="O98" s="203">
        <v>24.34</v>
      </c>
      <c r="P98" s="203">
        <v>66.55</v>
      </c>
      <c r="Q98" s="203">
        <v>0.99</v>
      </c>
      <c r="R98" s="203">
        <v>2.9</v>
      </c>
      <c r="S98" s="203">
        <v>1.97</v>
      </c>
      <c r="T98" s="203">
        <v>0</v>
      </c>
      <c r="U98" s="203">
        <v>307.7</v>
      </c>
      <c r="V98" s="203">
        <v>2.62</v>
      </c>
      <c r="W98" s="203">
        <v>5.82</v>
      </c>
      <c r="X98" s="203">
        <v>19.03</v>
      </c>
      <c r="Y98" s="203">
        <v>0</v>
      </c>
      <c r="Z98">
        <v>0</v>
      </c>
      <c r="AA98" s="203">
        <v>0</v>
      </c>
      <c r="AB98" s="203">
        <v>-0.02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33.65</v>
      </c>
      <c r="AQ98" s="203">
        <v>11.54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2.6190974999999965</v>
      </c>
      <c r="L99">
        <f t="shared" si="0"/>
        <v>0.70746499999999957</v>
      </c>
      <c r="M99">
        <f t="shared" si="0"/>
        <v>0</v>
      </c>
      <c r="N99">
        <f t="shared" si="0"/>
        <v>0.69575999999999871</v>
      </c>
      <c r="O99">
        <f t="shared" si="0"/>
        <v>0.58415999999999968</v>
      </c>
      <c r="P99">
        <f t="shared" si="0"/>
        <v>1.5972000000000028</v>
      </c>
      <c r="Q99">
        <f t="shared" si="0"/>
        <v>7.6755000000000045E-2</v>
      </c>
      <c r="R99">
        <f t="shared" si="0"/>
        <v>0.16555499999999998</v>
      </c>
      <c r="S99">
        <f t="shared" si="0"/>
        <v>0.10558249999999995</v>
      </c>
      <c r="T99">
        <f t="shared" si="0"/>
        <v>0</v>
      </c>
      <c r="U99">
        <f t="shared" si="0"/>
        <v>6.3040050000000019</v>
      </c>
      <c r="V99">
        <f t="shared" si="0"/>
        <v>0.11340749999999993</v>
      </c>
      <c r="W99">
        <f t="shared" si="0"/>
        <v>0.2425250000000006</v>
      </c>
      <c r="X99">
        <f t="shared" si="0"/>
        <v>0.8606325000000008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-1.0300000000000001E-3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1.202195000000001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1.365997499999998</v>
      </c>
      <c r="AQ99">
        <f t="shared" si="0"/>
        <v>0.47623999999999966</v>
      </c>
      <c r="AR99">
        <f t="shared" si="0"/>
        <v>0.26534999999999986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4.8099999999999996</v>
      </c>
      <c r="L3" s="203">
        <v>203.8</v>
      </c>
      <c r="M3" s="203">
        <v>27.14</v>
      </c>
      <c r="N3" s="203">
        <v>35.03</v>
      </c>
      <c r="O3" s="203">
        <v>0</v>
      </c>
      <c r="P3" s="203">
        <v>41.2</v>
      </c>
      <c r="Q3" s="203">
        <v>3.37</v>
      </c>
      <c r="R3" s="203">
        <v>7.15</v>
      </c>
      <c r="S3" s="203">
        <v>4.45</v>
      </c>
      <c r="T3" s="203">
        <v>0</v>
      </c>
      <c r="U3" s="203">
        <v>24.71</v>
      </c>
      <c r="V3" s="203">
        <v>6.13</v>
      </c>
      <c r="W3" s="203">
        <v>13.43</v>
      </c>
      <c r="X3" s="203">
        <v>43.74</v>
      </c>
      <c r="Y3" s="203">
        <v>0</v>
      </c>
      <c r="Z3">
        <v>0</v>
      </c>
      <c r="AA3" s="203">
        <v>0</v>
      </c>
      <c r="AB3" s="203">
        <v>-0.03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40.369999999999997</v>
      </c>
      <c r="AQ3" s="203">
        <v>14.42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4.8099999999999996</v>
      </c>
      <c r="L4" s="203">
        <v>203.8</v>
      </c>
      <c r="M4" s="203">
        <v>27.14</v>
      </c>
      <c r="N4" s="203">
        <v>35.03</v>
      </c>
      <c r="O4" s="203">
        <v>0</v>
      </c>
      <c r="P4" s="203">
        <v>41.2</v>
      </c>
      <c r="Q4" s="203">
        <v>3.37</v>
      </c>
      <c r="R4" s="203">
        <v>7.15</v>
      </c>
      <c r="S4" s="203">
        <v>4.45</v>
      </c>
      <c r="T4" s="203">
        <v>0</v>
      </c>
      <c r="U4" s="203">
        <v>24.71</v>
      </c>
      <c r="V4" s="203">
        <v>6.13</v>
      </c>
      <c r="W4" s="203">
        <v>13.43</v>
      </c>
      <c r="X4" s="203">
        <v>43.74</v>
      </c>
      <c r="Y4" s="203">
        <v>0</v>
      </c>
      <c r="Z4">
        <v>0</v>
      </c>
      <c r="AA4" s="203">
        <v>0</v>
      </c>
      <c r="AB4" s="203">
        <v>-0.03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40.369999999999997</v>
      </c>
      <c r="AQ4" s="203">
        <v>14.42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4.8099999999999996</v>
      </c>
      <c r="L5" s="203">
        <v>203.8</v>
      </c>
      <c r="M5" s="203">
        <v>27.14</v>
      </c>
      <c r="N5" s="203">
        <v>35.03</v>
      </c>
      <c r="O5" s="203">
        <v>0</v>
      </c>
      <c r="P5" s="203">
        <v>41.2</v>
      </c>
      <c r="Q5" s="203">
        <v>3.37</v>
      </c>
      <c r="R5" s="203">
        <v>7.15</v>
      </c>
      <c r="S5" s="203">
        <v>4.45</v>
      </c>
      <c r="T5" s="203">
        <v>0</v>
      </c>
      <c r="U5" s="203">
        <v>24.71</v>
      </c>
      <c r="V5" s="203">
        <v>6.13</v>
      </c>
      <c r="W5" s="203">
        <v>13.43</v>
      </c>
      <c r="X5" s="203">
        <v>43.74</v>
      </c>
      <c r="Y5" s="203">
        <v>0</v>
      </c>
      <c r="Z5">
        <v>0</v>
      </c>
      <c r="AA5" s="203">
        <v>0</v>
      </c>
      <c r="AB5" s="203">
        <v>-0.03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40.369999999999997</v>
      </c>
      <c r="AQ5" s="203">
        <v>14.42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4.8099999999999996</v>
      </c>
      <c r="L6" s="203">
        <v>203.8</v>
      </c>
      <c r="M6" s="203">
        <v>27.14</v>
      </c>
      <c r="N6" s="203">
        <v>35.03</v>
      </c>
      <c r="O6" s="203">
        <v>0</v>
      </c>
      <c r="P6" s="203">
        <v>41.2</v>
      </c>
      <c r="Q6" s="203">
        <v>3.37</v>
      </c>
      <c r="R6" s="203">
        <v>7.15</v>
      </c>
      <c r="S6" s="203">
        <v>4.45</v>
      </c>
      <c r="T6" s="203">
        <v>0</v>
      </c>
      <c r="U6" s="203">
        <v>24.71</v>
      </c>
      <c r="V6" s="203">
        <v>6.13</v>
      </c>
      <c r="W6" s="203">
        <v>13.43</v>
      </c>
      <c r="X6" s="203">
        <v>43.74</v>
      </c>
      <c r="Y6" s="203">
        <v>0</v>
      </c>
      <c r="Z6">
        <v>0</v>
      </c>
      <c r="AA6" s="203">
        <v>0</v>
      </c>
      <c r="AB6" s="203">
        <v>-0.03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40.369999999999997</v>
      </c>
      <c r="AQ6" s="203">
        <v>14.42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4.8099999999999996</v>
      </c>
      <c r="L7" s="203">
        <v>203.8</v>
      </c>
      <c r="M7" s="203">
        <v>27.14</v>
      </c>
      <c r="N7" s="203">
        <v>35.03</v>
      </c>
      <c r="O7" s="203">
        <v>0</v>
      </c>
      <c r="P7" s="203">
        <v>41.2</v>
      </c>
      <c r="Q7" s="203">
        <v>3.37</v>
      </c>
      <c r="R7" s="203">
        <v>7.15</v>
      </c>
      <c r="S7" s="203">
        <v>4.45</v>
      </c>
      <c r="T7" s="203">
        <v>0</v>
      </c>
      <c r="U7" s="203">
        <v>24.71</v>
      </c>
      <c r="V7" s="203">
        <v>6.13</v>
      </c>
      <c r="W7" s="203">
        <v>13.43</v>
      </c>
      <c r="X7" s="203">
        <v>43.74</v>
      </c>
      <c r="Y7" s="203">
        <v>0</v>
      </c>
      <c r="Z7">
        <v>0</v>
      </c>
      <c r="AA7" s="203">
        <v>0</v>
      </c>
      <c r="AB7" s="203">
        <v>-0.03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42</v>
      </c>
      <c r="AQ7" s="203">
        <v>14.42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4.8099999999999996</v>
      </c>
      <c r="L8" s="203">
        <v>203.8</v>
      </c>
      <c r="M8" s="203">
        <v>27.14</v>
      </c>
      <c r="N8" s="203">
        <v>35.03</v>
      </c>
      <c r="O8" s="203">
        <v>0</v>
      </c>
      <c r="P8" s="203">
        <v>41.2</v>
      </c>
      <c r="Q8" s="203">
        <v>3.37</v>
      </c>
      <c r="R8" s="203">
        <v>7.15</v>
      </c>
      <c r="S8" s="203">
        <v>4.45</v>
      </c>
      <c r="T8" s="203">
        <v>0</v>
      </c>
      <c r="U8" s="203">
        <v>24.71</v>
      </c>
      <c r="V8" s="203">
        <v>6.13</v>
      </c>
      <c r="W8" s="203">
        <v>13.43</v>
      </c>
      <c r="X8" s="203">
        <v>43.74</v>
      </c>
      <c r="Y8" s="203">
        <v>0</v>
      </c>
      <c r="Z8">
        <v>0</v>
      </c>
      <c r="AA8" s="203">
        <v>0</v>
      </c>
      <c r="AB8" s="203">
        <v>-0.03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42</v>
      </c>
      <c r="AQ8" s="203">
        <v>14.42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4.8099999999999996</v>
      </c>
      <c r="L9" s="203">
        <v>203.8</v>
      </c>
      <c r="M9" s="203">
        <v>27.14</v>
      </c>
      <c r="N9" s="203">
        <v>35.03</v>
      </c>
      <c r="O9" s="203">
        <v>0</v>
      </c>
      <c r="P9" s="203">
        <v>41.2</v>
      </c>
      <c r="Q9" s="203">
        <v>3.37</v>
      </c>
      <c r="R9" s="203">
        <v>7.15</v>
      </c>
      <c r="S9" s="203">
        <v>4.45</v>
      </c>
      <c r="T9" s="203">
        <v>0</v>
      </c>
      <c r="U9" s="203">
        <v>24.71</v>
      </c>
      <c r="V9" s="203">
        <v>6.38</v>
      </c>
      <c r="W9" s="203">
        <v>13.43</v>
      </c>
      <c r="X9" s="203">
        <v>43.74</v>
      </c>
      <c r="Y9" s="203">
        <v>0</v>
      </c>
      <c r="Z9">
        <v>0</v>
      </c>
      <c r="AA9" s="203">
        <v>0</v>
      </c>
      <c r="AB9" s="203">
        <v>-0.03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40.369999999999997</v>
      </c>
      <c r="AQ9" s="203">
        <v>14.42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4.8099999999999996</v>
      </c>
      <c r="L10" s="203">
        <v>203.8</v>
      </c>
      <c r="M10" s="203">
        <v>27.14</v>
      </c>
      <c r="N10" s="203">
        <v>35.03</v>
      </c>
      <c r="O10" s="203">
        <v>0</v>
      </c>
      <c r="P10" s="203">
        <v>41.2</v>
      </c>
      <c r="Q10" s="203">
        <v>3.37</v>
      </c>
      <c r="R10" s="203">
        <v>7.15</v>
      </c>
      <c r="S10" s="203">
        <v>4.45</v>
      </c>
      <c r="T10" s="203">
        <v>0</v>
      </c>
      <c r="U10" s="203">
        <v>24.71</v>
      </c>
      <c r="V10" s="203">
        <v>6.38</v>
      </c>
      <c r="W10" s="203">
        <v>13.43</v>
      </c>
      <c r="X10" s="203">
        <v>43.74</v>
      </c>
      <c r="Y10" s="203">
        <v>0</v>
      </c>
      <c r="Z10">
        <v>0</v>
      </c>
      <c r="AA10" s="203">
        <v>0</v>
      </c>
      <c r="AB10" s="203">
        <v>-0.03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40.369999999999997</v>
      </c>
      <c r="AQ10" s="203">
        <v>14.42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4.8099999999999996</v>
      </c>
      <c r="L11" s="203">
        <v>203.8</v>
      </c>
      <c r="M11" s="203">
        <v>27.14</v>
      </c>
      <c r="N11" s="203">
        <v>35.03</v>
      </c>
      <c r="O11" s="203">
        <v>0</v>
      </c>
      <c r="P11" s="203">
        <v>41.2</v>
      </c>
      <c r="Q11" s="203">
        <v>3.37</v>
      </c>
      <c r="R11" s="203">
        <v>7.15</v>
      </c>
      <c r="S11" s="203">
        <v>4.45</v>
      </c>
      <c r="T11" s="203">
        <v>0</v>
      </c>
      <c r="U11" s="203">
        <v>24.71</v>
      </c>
      <c r="V11" s="203">
        <v>6.38</v>
      </c>
      <c r="W11" s="203">
        <v>13.43</v>
      </c>
      <c r="X11" s="203">
        <v>43.74</v>
      </c>
      <c r="Y11" s="203">
        <v>0</v>
      </c>
      <c r="Z11">
        <v>0</v>
      </c>
      <c r="AA11" s="203">
        <v>0</v>
      </c>
      <c r="AB11" s="203">
        <v>-0.03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40.369999999999997</v>
      </c>
      <c r="AQ11" s="203">
        <v>14.42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4.8099999999999996</v>
      </c>
      <c r="L12" s="203">
        <v>203.8</v>
      </c>
      <c r="M12" s="203">
        <v>27.14</v>
      </c>
      <c r="N12" s="203">
        <v>35.03</v>
      </c>
      <c r="O12" s="203">
        <v>0</v>
      </c>
      <c r="P12" s="203">
        <v>41.2</v>
      </c>
      <c r="Q12" s="203">
        <v>3.37</v>
      </c>
      <c r="R12" s="203">
        <v>7.15</v>
      </c>
      <c r="S12" s="203">
        <v>4.45</v>
      </c>
      <c r="T12" s="203">
        <v>0</v>
      </c>
      <c r="U12" s="203">
        <v>24.71</v>
      </c>
      <c r="V12" s="203">
        <v>6.38</v>
      </c>
      <c r="W12" s="203">
        <v>13.43</v>
      </c>
      <c r="X12" s="203">
        <v>43.74</v>
      </c>
      <c r="Y12" s="203">
        <v>0</v>
      </c>
      <c r="Z12">
        <v>0</v>
      </c>
      <c r="AA12" s="203">
        <v>0</v>
      </c>
      <c r="AB12" s="203">
        <v>-0.03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40.369999999999997</v>
      </c>
      <c r="AQ12" s="203">
        <v>14.42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4.8099999999999996</v>
      </c>
      <c r="L13" s="203">
        <v>203.8</v>
      </c>
      <c r="M13" s="203">
        <v>27.14</v>
      </c>
      <c r="N13" s="203">
        <v>35.03</v>
      </c>
      <c r="O13" s="203">
        <v>0</v>
      </c>
      <c r="P13" s="203">
        <v>41.2</v>
      </c>
      <c r="Q13" s="203">
        <v>3.37</v>
      </c>
      <c r="R13" s="203">
        <v>7.15</v>
      </c>
      <c r="S13" s="203">
        <v>4.45</v>
      </c>
      <c r="T13" s="203">
        <v>0</v>
      </c>
      <c r="U13" s="203">
        <v>24.71</v>
      </c>
      <c r="V13" s="203">
        <v>6.38</v>
      </c>
      <c r="W13" s="203">
        <v>13.43</v>
      </c>
      <c r="X13" s="203">
        <v>43.74</v>
      </c>
      <c r="Y13" s="203">
        <v>0</v>
      </c>
      <c r="Z13">
        <v>0</v>
      </c>
      <c r="AA13" s="203">
        <v>0</v>
      </c>
      <c r="AB13" s="203">
        <v>-0.03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40.369999999999997</v>
      </c>
      <c r="AQ13" s="203">
        <v>14.42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4.8099999999999996</v>
      </c>
      <c r="L14" s="203">
        <v>203.8</v>
      </c>
      <c r="M14" s="203">
        <v>27.14</v>
      </c>
      <c r="N14" s="203">
        <v>35.03</v>
      </c>
      <c r="O14" s="203">
        <v>0</v>
      </c>
      <c r="P14" s="203">
        <v>41.2</v>
      </c>
      <c r="Q14" s="203">
        <v>3.37</v>
      </c>
      <c r="R14" s="203">
        <v>7.15</v>
      </c>
      <c r="S14" s="203">
        <v>4.45</v>
      </c>
      <c r="T14" s="203">
        <v>0</v>
      </c>
      <c r="U14" s="203">
        <v>24.71</v>
      </c>
      <c r="V14" s="203">
        <v>4.32</v>
      </c>
      <c r="W14" s="203">
        <v>13.43</v>
      </c>
      <c r="X14" s="203">
        <v>43.74</v>
      </c>
      <c r="Y14" s="203">
        <v>0</v>
      </c>
      <c r="Z14">
        <v>0</v>
      </c>
      <c r="AA14" s="203">
        <v>0</v>
      </c>
      <c r="AB14" s="203">
        <v>-0.03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40.369999999999997</v>
      </c>
      <c r="AQ14" s="203">
        <v>14.42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4.8099999999999996</v>
      </c>
      <c r="L15" s="203">
        <v>203.8</v>
      </c>
      <c r="M15" s="203">
        <v>27.14</v>
      </c>
      <c r="N15" s="203">
        <v>35.03</v>
      </c>
      <c r="O15" s="203">
        <v>0</v>
      </c>
      <c r="P15" s="203">
        <v>41.2</v>
      </c>
      <c r="Q15" s="203">
        <v>3.37</v>
      </c>
      <c r="R15" s="203">
        <v>7.15</v>
      </c>
      <c r="S15" s="203">
        <v>4.45</v>
      </c>
      <c r="T15" s="203">
        <v>0</v>
      </c>
      <c r="U15" s="203">
        <v>24.71</v>
      </c>
      <c r="V15" s="203">
        <v>4.58</v>
      </c>
      <c r="W15" s="203">
        <v>13.43</v>
      </c>
      <c r="X15" s="203">
        <v>43.74</v>
      </c>
      <c r="Y15" s="203">
        <v>0</v>
      </c>
      <c r="Z15">
        <v>0</v>
      </c>
      <c r="AA15" s="203">
        <v>0</v>
      </c>
      <c r="AB15" s="203">
        <v>-0.03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40.369999999999997</v>
      </c>
      <c r="AQ15" s="203">
        <v>14.42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4.8099999999999996</v>
      </c>
      <c r="L16" s="203">
        <v>203.8</v>
      </c>
      <c r="M16" s="203">
        <v>27.14</v>
      </c>
      <c r="N16" s="203">
        <v>35.03</v>
      </c>
      <c r="O16" s="203">
        <v>0</v>
      </c>
      <c r="P16" s="203">
        <v>41.2</v>
      </c>
      <c r="Q16" s="203">
        <v>3.37</v>
      </c>
      <c r="R16" s="203">
        <v>7.15</v>
      </c>
      <c r="S16" s="203">
        <v>4.45</v>
      </c>
      <c r="T16" s="203">
        <v>0</v>
      </c>
      <c r="U16" s="203">
        <v>24.71</v>
      </c>
      <c r="V16" s="203">
        <v>4.58</v>
      </c>
      <c r="W16" s="203">
        <v>13.43</v>
      </c>
      <c r="X16" s="203">
        <v>43.74</v>
      </c>
      <c r="Y16" s="203">
        <v>0</v>
      </c>
      <c r="Z16">
        <v>0</v>
      </c>
      <c r="AA16" s="203">
        <v>0</v>
      </c>
      <c r="AB16" s="203">
        <v>-0.03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40.369999999999997</v>
      </c>
      <c r="AQ16" s="203">
        <v>14.42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4.8099999999999996</v>
      </c>
      <c r="L17" s="203">
        <v>203.8</v>
      </c>
      <c r="M17" s="203">
        <v>27.14</v>
      </c>
      <c r="N17" s="203">
        <v>35.03</v>
      </c>
      <c r="O17" s="203">
        <v>0</v>
      </c>
      <c r="P17" s="203">
        <v>41.2</v>
      </c>
      <c r="Q17" s="203">
        <v>3.37</v>
      </c>
      <c r="R17" s="203">
        <v>7.15</v>
      </c>
      <c r="S17" s="203">
        <v>4.45</v>
      </c>
      <c r="T17" s="203">
        <v>0</v>
      </c>
      <c r="U17" s="203">
        <v>24.71</v>
      </c>
      <c r="V17" s="203">
        <v>4.58</v>
      </c>
      <c r="W17" s="203">
        <v>13.43</v>
      </c>
      <c r="X17" s="203">
        <v>43.74</v>
      </c>
      <c r="Y17" s="203">
        <v>0</v>
      </c>
      <c r="Z17">
        <v>0</v>
      </c>
      <c r="AA17" s="203">
        <v>0</v>
      </c>
      <c r="AB17" s="203">
        <v>-0.03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40.369999999999997</v>
      </c>
      <c r="AQ17" s="203">
        <v>14.42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4.8099999999999996</v>
      </c>
      <c r="L18" s="203">
        <v>203.8</v>
      </c>
      <c r="M18" s="203">
        <v>27.14</v>
      </c>
      <c r="N18" s="203">
        <v>35.03</v>
      </c>
      <c r="O18" s="203">
        <v>0</v>
      </c>
      <c r="P18" s="203">
        <v>41.2</v>
      </c>
      <c r="Q18" s="203">
        <v>3.37</v>
      </c>
      <c r="R18" s="203">
        <v>7.15</v>
      </c>
      <c r="S18" s="203">
        <v>4.45</v>
      </c>
      <c r="T18" s="203">
        <v>0</v>
      </c>
      <c r="U18" s="203">
        <v>24.71</v>
      </c>
      <c r="V18" s="203">
        <v>4.58</v>
      </c>
      <c r="W18" s="203">
        <v>13.43</v>
      </c>
      <c r="X18" s="203">
        <v>43.74</v>
      </c>
      <c r="Y18" s="203">
        <v>0</v>
      </c>
      <c r="Z18">
        <v>0</v>
      </c>
      <c r="AA18" s="203">
        <v>0</v>
      </c>
      <c r="AB18" s="203">
        <v>-0.03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40.369999999999997</v>
      </c>
      <c r="AQ18" s="203">
        <v>14.42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4.8099999999999996</v>
      </c>
      <c r="L19" s="203">
        <v>203.8</v>
      </c>
      <c r="M19" s="203">
        <v>27.14</v>
      </c>
      <c r="N19" s="203">
        <v>35.03</v>
      </c>
      <c r="O19" s="203">
        <v>0</v>
      </c>
      <c r="P19" s="203">
        <v>41.2</v>
      </c>
      <c r="Q19" s="203">
        <v>3.37</v>
      </c>
      <c r="R19" s="203">
        <v>7.15</v>
      </c>
      <c r="S19" s="203">
        <v>4.45</v>
      </c>
      <c r="T19" s="203">
        <v>0</v>
      </c>
      <c r="U19" s="203">
        <v>24.71</v>
      </c>
      <c r="V19" s="203">
        <v>3.51</v>
      </c>
      <c r="W19" s="203">
        <v>13.43</v>
      </c>
      <c r="X19" s="203">
        <v>43.74</v>
      </c>
      <c r="Y19" s="203">
        <v>0</v>
      </c>
      <c r="Z19">
        <v>0</v>
      </c>
      <c r="AA19" s="203">
        <v>0</v>
      </c>
      <c r="AB19" s="203">
        <v>-0.03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58.64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40.369999999999997</v>
      </c>
      <c r="AQ19" s="203">
        <v>14.42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4.8099999999999996</v>
      </c>
      <c r="L20" s="203">
        <v>203.8</v>
      </c>
      <c r="M20" s="203">
        <v>27.14</v>
      </c>
      <c r="N20" s="203">
        <v>35.03</v>
      </c>
      <c r="O20" s="203">
        <v>0</v>
      </c>
      <c r="P20" s="203">
        <v>41.2</v>
      </c>
      <c r="Q20" s="203">
        <v>3.37</v>
      </c>
      <c r="R20" s="203">
        <v>7.15</v>
      </c>
      <c r="S20" s="203">
        <v>4.45</v>
      </c>
      <c r="T20" s="203">
        <v>0</v>
      </c>
      <c r="U20" s="203">
        <v>24.71</v>
      </c>
      <c r="V20" s="203">
        <v>6.38</v>
      </c>
      <c r="W20" s="203">
        <v>13.43</v>
      </c>
      <c r="X20" s="203">
        <v>43.74</v>
      </c>
      <c r="Y20" s="203">
        <v>0</v>
      </c>
      <c r="Z20">
        <v>0</v>
      </c>
      <c r="AA20" s="203">
        <v>0</v>
      </c>
      <c r="AB20" s="203">
        <v>-0.03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58.64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40.369999999999997</v>
      </c>
      <c r="AQ20" s="203">
        <v>14.42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4.8099999999999996</v>
      </c>
      <c r="L21" s="203">
        <v>203.8</v>
      </c>
      <c r="M21" s="203">
        <v>27.14</v>
      </c>
      <c r="N21" s="203">
        <v>35.03</v>
      </c>
      <c r="O21" s="203">
        <v>0</v>
      </c>
      <c r="P21" s="203">
        <v>41.2</v>
      </c>
      <c r="Q21" s="203">
        <v>3.37</v>
      </c>
      <c r="R21" s="203">
        <v>7.15</v>
      </c>
      <c r="S21" s="203">
        <v>4.45</v>
      </c>
      <c r="T21" s="203">
        <v>0</v>
      </c>
      <c r="U21" s="203">
        <v>24.71</v>
      </c>
      <c r="V21" s="203">
        <v>6.38</v>
      </c>
      <c r="W21" s="203">
        <v>13.43</v>
      </c>
      <c r="X21" s="203">
        <v>43.74</v>
      </c>
      <c r="Y21" s="203">
        <v>0</v>
      </c>
      <c r="Z21">
        <v>0</v>
      </c>
      <c r="AA21" s="203">
        <v>0</v>
      </c>
      <c r="AB21" s="203">
        <v>-0.03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58.64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74.680000000000007</v>
      </c>
      <c r="AQ21" s="203">
        <v>25.96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4.8099999999999996</v>
      </c>
      <c r="L22" s="203">
        <v>203.8</v>
      </c>
      <c r="M22" s="203">
        <v>27.14</v>
      </c>
      <c r="N22" s="203">
        <v>35.03</v>
      </c>
      <c r="O22" s="203">
        <v>0</v>
      </c>
      <c r="P22" s="203">
        <v>41.2</v>
      </c>
      <c r="Q22" s="203">
        <v>3.37</v>
      </c>
      <c r="R22" s="203">
        <v>7.15</v>
      </c>
      <c r="S22" s="203">
        <v>4.45</v>
      </c>
      <c r="T22" s="203">
        <v>0</v>
      </c>
      <c r="U22" s="203">
        <v>24.71</v>
      </c>
      <c r="V22" s="203">
        <v>6.38</v>
      </c>
      <c r="W22" s="203">
        <v>13.43</v>
      </c>
      <c r="X22" s="203">
        <v>43.74</v>
      </c>
      <c r="Y22" s="203">
        <v>0</v>
      </c>
      <c r="Z22">
        <v>0</v>
      </c>
      <c r="AA22" s="203">
        <v>0</v>
      </c>
      <c r="AB22" s="203">
        <v>-0.03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58.64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74.680000000000007</v>
      </c>
      <c r="AQ22" s="203">
        <v>25.96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4.8099999999999996</v>
      </c>
      <c r="L23" s="203">
        <v>203.8</v>
      </c>
      <c r="M23" s="203">
        <v>27.14</v>
      </c>
      <c r="N23" s="203">
        <v>35.03</v>
      </c>
      <c r="O23" s="203">
        <v>0</v>
      </c>
      <c r="P23" s="203">
        <v>41.2</v>
      </c>
      <c r="Q23" s="203">
        <v>3.37</v>
      </c>
      <c r="R23" s="203">
        <v>7.15</v>
      </c>
      <c r="S23" s="203">
        <v>4.45</v>
      </c>
      <c r="T23" s="203">
        <v>0</v>
      </c>
      <c r="U23" s="203">
        <v>24.71</v>
      </c>
      <c r="V23" s="203">
        <v>6.13</v>
      </c>
      <c r="W23" s="203">
        <v>13.43</v>
      </c>
      <c r="X23" s="203">
        <v>43.74</v>
      </c>
      <c r="Y23" s="203">
        <v>0</v>
      </c>
      <c r="Z23">
        <v>0</v>
      </c>
      <c r="AA23" s="203">
        <v>0</v>
      </c>
      <c r="AB23" s="203">
        <v>-0.03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58.64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74.680000000000007</v>
      </c>
      <c r="AQ23" s="203">
        <v>25.96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4.8099999999999996</v>
      </c>
      <c r="L24" s="203">
        <v>203.8</v>
      </c>
      <c r="M24" s="203">
        <v>27.14</v>
      </c>
      <c r="N24" s="203">
        <v>35.03</v>
      </c>
      <c r="O24" s="203">
        <v>0</v>
      </c>
      <c r="P24" s="203">
        <v>41.2</v>
      </c>
      <c r="Q24" s="203">
        <v>5.89</v>
      </c>
      <c r="R24" s="203">
        <v>12.5</v>
      </c>
      <c r="S24" s="203">
        <v>7.79</v>
      </c>
      <c r="T24" s="203">
        <v>0</v>
      </c>
      <c r="U24" s="203">
        <v>24.71</v>
      </c>
      <c r="V24" s="203">
        <v>6.13</v>
      </c>
      <c r="W24" s="203">
        <v>13.43</v>
      </c>
      <c r="X24" s="203">
        <v>43.74</v>
      </c>
      <c r="Y24" s="203">
        <v>0</v>
      </c>
      <c r="Z24">
        <v>0</v>
      </c>
      <c r="AA24" s="203">
        <v>0</v>
      </c>
      <c r="AB24" s="203">
        <v>-0.03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58.64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74.680000000000007</v>
      </c>
      <c r="AQ24" s="203">
        <v>25.96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4.8099999999999996</v>
      </c>
      <c r="L25" s="203">
        <v>237.55</v>
      </c>
      <c r="M25" s="203">
        <v>27.14</v>
      </c>
      <c r="N25" s="203">
        <v>35.03</v>
      </c>
      <c r="O25" s="203">
        <v>0</v>
      </c>
      <c r="P25" s="203">
        <v>41.2</v>
      </c>
      <c r="Q25" s="203">
        <v>5.62</v>
      </c>
      <c r="R25" s="203">
        <v>12.12</v>
      </c>
      <c r="S25" s="203">
        <v>7.45</v>
      </c>
      <c r="T25" s="203">
        <v>0</v>
      </c>
      <c r="U25" s="203">
        <v>23.22</v>
      </c>
      <c r="V25" s="203">
        <v>6.13</v>
      </c>
      <c r="W25" s="203">
        <v>13.43</v>
      </c>
      <c r="X25" s="203">
        <v>43.74</v>
      </c>
      <c r="Y25" s="203">
        <v>0</v>
      </c>
      <c r="Z25">
        <v>0</v>
      </c>
      <c r="AA25" s="203">
        <v>0</v>
      </c>
      <c r="AB25" s="203">
        <v>-0.03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58.64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74.680000000000007</v>
      </c>
      <c r="AQ25" s="203">
        <v>25.96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4.8099999999999996</v>
      </c>
      <c r="L26" s="203">
        <v>305.44</v>
      </c>
      <c r="M26" s="203">
        <v>27.14</v>
      </c>
      <c r="N26" s="203">
        <v>35.03</v>
      </c>
      <c r="O26" s="203">
        <v>0</v>
      </c>
      <c r="P26" s="203">
        <v>41.2</v>
      </c>
      <c r="Q26" s="203">
        <v>5.89</v>
      </c>
      <c r="R26" s="203">
        <v>12.51</v>
      </c>
      <c r="S26" s="203">
        <v>7.79</v>
      </c>
      <c r="T26" s="203">
        <v>0</v>
      </c>
      <c r="U26" s="203">
        <v>21.56</v>
      </c>
      <c r="V26" s="203">
        <v>6.13</v>
      </c>
      <c r="W26" s="203">
        <v>13.43</v>
      </c>
      <c r="X26" s="203">
        <v>43.74</v>
      </c>
      <c r="Y26" s="203">
        <v>0</v>
      </c>
      <c r="Z26">
        <v>0</v>
      </c>
      <c r="AA26" s="203">
        <v>0</v>
      </c>
      <c r="AB26" s="203">
        <v>-0.03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58.64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74.680000000000007</v>
      </c>
      <c r="AQ26" s="203">
        <v>25.96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8.99</v>
      </c>
      <c r="L27" s="203">
        <v>356.81</v>
      </c>
      <c r="M27" s="203">
        <v>27.14</v>
      </c>
      <c r="N27" s="203">
        <v>35.03</v>
      </c>
      <c r="O27" s="203">
        <v>0</v>
      </c>
      <c r="P27" s="203">
        <v>41.2</v>
      </c>
      <c r="Q27" s="203">
        <v>5.88</v>
      </c>
      <c r="R27" s="203">
        <v>12.31</v>
      </c>
      <c r="S27" s="203">
        <v>7.75</v>
      </c>
      <c r="T27" s="203">
        <v>0</v>
      </c>
      <c r="U27" s="203">
        <v>19.91</v>
      </c>
      <c r="V27" s="203">
        <v>6.13</v>
      </c>
      <c r="W27" s="203">
        <v>13.43</v>
      </c>
      <c r="X27" s="203">
        <v>43.74</v>
      </c>
      <c r="Y27" s="203">
        <v>0</v>
      </c>
      <c r="Z27">
        <v>0</v>
      </c>
      <c r="AA27" s="203">
        <v>0</v>
      </c>
      <c r="AB27" s="203">
        <v>-0.03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58.64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74.680000000000007</v>
      </c>
      <c r="AQ27" s="203">
        <v>25.96</v>
      </c>
      <c r="AR27" s="203">
        <v>0.22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8.99</v>
      </c>
      <c r="L28" s="203">
        <v>370.07</v>
      </c>
      <c r="M28" s="203">
        <v>27.14</v>
      </c>
      <c r="N28" s="203">
        <v>35.03</v>
      </c>
      <c r="O28" s="203">
        <v>0</v>
      </c>
      <c r="P28" s="203">
        <v>41.2</v>
      </c>
      <c r="Q28" s="203">
        <v>5.89</v>
      </c>
      <c r="R28" s="203">
        <v>12.51</v>
      </c>
      <c r="S28" s="203">
        <v>7.79</v>
      </c>
      <c r="T28" s="203">
        <v>0</v>
      </c>
      <c r="U28" s="203">
        <v>19.91</v>
      </c>
      <c r="V28" s="203">
        <v>6.13</v>
      </c>
      <c r="W28" s="203">
        <v>13.43</v>
      </c>
      <c r="X28" s="203">
        <v>43.74</v>
      </c>
      <c r="Y28" s="203">
        <v>0</v>
      </c>
      <c r="Z28">
        <v>0</v>
      </c>
      <c r="AA28" s="203">
        <v>0</v>
      </c>
      <c r="AB28" s="203">
        <v>-0.03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54.91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74.680000000000007</v>
      </c>
      <c r="AQ28" s="203">
        <v>25.96</v>
      </c>
      <c r="AR28" s="203">
        <v>0.51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8.7200000000000006</v>
      </c>
      <c r="L29" s="203">
        <v>370.07</v>
      </c>
      <c r="M29" s="203">
        <v>27.14</v>
      </c>
      <c r="N29" s="203">
        <v>35.03</v>
      </c>
      <c r="O29" s="203">
        <v>0</v>
      </c>
      <c r="P29" s="203">
        <v>41.2</v>
      </c>
      <c r="Q29" s="203">
        <v>5.89</v>
      </c>
      <c r="R29" s="203">
        <v>12.51</v>
      </c>
      <c r="S29" s="203">
        <v>7.79</v>
      </c>
      <c r="T29" s="203">
        <v>0</v>
      </c>
      <c r="U29" s="203">
        <v>19.91</v>
      </c>
      <c r="V29" s="203">
        <v>6.13</v>
      </c>
      <c r="W29" s="203">
        <v>13.43</v>
      </c>
      <c r="X29" s="203">
        <v>43.74</v>
      </c>
      <c r="Y29" s="203">
        <v>0</v>
      </c>
      <c r="Z29">
        <v>0</v>
      </c>
      <c r="AA29" s="203">
        <v>0</v>
      </c>
      <c r="AB29" s="203">
        <v>-0.03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74.680000000000007</v>
      </c>
      <c r="AQ29" s="203">
        <v>25.96</v>
      </c>
      <c r="AR29" s="203">
        <v>1.75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8.99</v>
      </c>
      <c r="L30" s="203">
        <v>370.07</v>
      </c>
      <c r="M30" s="203">
        <v>27.14</v>
      </c>
      <c r="N30" s="203">
        <v>35.03</v>
      </c>
      <c r="O30" s="203">
        <v>0</v>
      </c>
      <c r="P30" s="203">
        <v>41.2</v>
      </c>
      <c r="Q30" s="203">
        <v>5.89</v>
      </c>
      <c r="R30" s="203">
        <v>12.51</v>
      </c>
      <c r="S30" s="203">
        <v>7.79</v>
      </c>
      <c r="T30" s="203">
        <v>0</v>
      </c>
      <c r="U30" s="203">
        <v>19.91</v>
      </c>
      <c r="V30" s="203">
        <v>6.13</v>
      </c>
      <c r="W30" s="203">
        <v>13.43</v>
      </c>
      <c r="X30" s="203">
        <v>43.74</v>
      </c>
      <c r="Y30" s="203">
        <v>0</v>
      </c>
      <c r="Z30">
        <v>0</v>
      </c>
      <c r="AA30" s="203">
        <v>0</v>
      </c>
      <c r="AB30" s="203">
        <v>-0.03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74.680000000000007</v>
      </c>
      <c r="AQ30" s="203">
        <v>25.96</v>
      </c>
      <c r="AR30" s="203">
        <v>4.82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8.99</v>
      </c>
      <c r="L31" s="203">
        <v>370.07</v>
      </c>
      <c r="M31" s="203">
        <v>27.14</v>
      </c>
      <c r="N31" s="203">
        <v>35.03</v>
      </c>
      <c r="O31" s="203">
        <v>0</v>
      </c>
      <c r="P31" s="203">
        <v>41.2</v>
      </c>
      <c r="Q31" s="203">
        <v>5.89</v>
      </c>
      <c r="R31" s="203">
        <v>12.51</v>
      </c>
      <c r="S31" s="203">
        <v>7.79</v>
      </c>
      <c r="T31" s="203">
        <v>0</v>
      </c>
      <c r="U31" s="203">
        <v>19.91</v>
      </c>
      <c r="V31" s="203">
        <v>6.13</v>
      </c>
      <c r="W31" s="203">
        <v>13.43</v>
      </c>
      <c r="X31" s="203">
        <v>43.74</v>
      </c>
      <c r="Y31" s="203">
        <v>0</v>
      </c>
      <c r="Z31">
        <v>0</v>
      </c>
      <c r="AA31" s="203">
        <v>0</v>
      </c>
      <c r="AB31" s="203">
        <v>-0.03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74.680000000000007</v>
      </c>
      <c r="AQ31" s="203">
        <v>25.96</v>
      </c>
      <c r="AR31" s="203">
        <v>10.32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8.99</v>
      </c>
      <c r="L32" s="203">
        <v>370.07</v>
      </c>
      <c r="M32" s="203">
        <v>27.14</v>
      </c>
      <c r="N32" s="203">
        <v>35.03</v>
      </c>
      <c r="O32" s="203">
        <v>0</v>
      </c>
      <c r="P32" s="203">
        <v>41.2</v>
      </c>
      <c r="Q32" s="203">
        <v>5.89</v>
      </c>
      <c r="R32" s="203">
        <v>12.51</v>
      </c>
      <c r="S32" s="203">
        <v>7.79</v>
      </c>
      <c r="T32" s="203">
        <v>0</v>
      </c>
      <c r="U32" s="203">
        <v>19.91</v>
      </c>
      <c r="V32" s="203">
        <v>6.13</v>
      </c>
      <c r="W32" s="203">
        <v>13.43</v>
      </c>
      <c r="X32" s="203">
        <v>43.74</v>
      </c>
      <c r="Y32" s="203">
        <v>0</v>
      </c>
      <c r="Z32">
        <v>0</v>
      </c>
      <c r="AA32" s="203">
        <v>0</v>
      </c>
      <c r="AB32" s="203">
        <v>-0.03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68.319999999999993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74.680000000000007</v>
      </c>
      <c r="AQ32" s="203">
        <v>25.96</v>
      </c>
      <c r="AR32" s="203">
        <v>16.559999999999999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8.99</v>
      </c>
      <c r="L33" s="203">
        <v>370.07</v>
      </c>
      <c r="M33" s="203">
        <v>27.14</v>
      </c>
      <c r="N33" s="203">
        <v>35.03</v>
      </c>
      <c r="O33" s="203">
        <v>0</v>
      </c>
      <c r="P33" s="203">
        <v>41.2</v>
      </c>
      <c r="Q33" s="203">
        <v>5.89</v>
      </c>
      <c r="R33" s="203">
        <v>12.51</v>
      </c>
      <c r="S33" s="203">
        <v>7.79</v>
      </c>
      <c r="T33" s="203">
        <v>0</v>
      </c>
      <c r="U33" s="203">
        <v>18.25</v>
      </c>
      <c r="V33" s="203">
        <v>6.13</v>
      </c>
      <c r="W33" s="203">
        <v>13.43</v>
      </c>
      <c r="X33" s="203">
        <v>43.74</v>
      </c>
      <c r="Y33" s="203">
        <v>0</v>
      </c>
      <c r="Z33">
        <v>0</v>
      </c>
      <c r="AA33" s="203">
        <v>0</v>
      </c>
      <c r="AB33" s="203">
        <v>-0.03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74.680000000000007</v>
      </c>
      <c r="AQ33" s="203">
        <v>25.96</v>
      </c>
      <c r="AR33" s="203">
        <v>20.5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8.99</v>
      </c>
      <c r="L34" s="203">
        <v>370.07</v>
      </c>
      <c r="M34" s="203">
        <v>27.14</v>
      </c>
      <c r="N34" s="203">
        <v>35.03</v>
      </c>
      <c r="O34" s="203">
        <v>0</v>
      </c>
      <c r="P34" s="203">
        <v>41.2</v>
      </c>
      <c r="Q34" s="203">
        <v>5.89</v>
      </c>
      <c r="R34" s="203">
        <v>12.51</v>
      </c>
      <c r="S34" s="203">
        <v>7.79</v>
      </c>
      <c r="T34" s="203">
        <v>0</v>
      </c>
      <c r="U34" s="203">
        <v>16.59</v>
      </c>
      <c r="V34" s="203">
        <v>6.13</v>
      </c>
      <c r="W34" s="203">
        <v>13.43</v>
      </c>
      <c r="X34" s="203">
        <v>43.74</v>
      </c>
      <c r="Y34" s="203">
        <v>0</v>
      </c>
      <c r="Z34">
        <v>0</v>
      </c>
      <c r="AA34" s="203">
        <v>0</v>
      </c>
      <c r="AB34" s="203">
        <v>-0.03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74.680000000000007</v>
      </c>
      <c r="AQ34" s="203">
        <v>25.96</v>
      </c>
      <c r="AR34" s="203">
        <v>20.5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8.99</v>
      </c>
      <c r="L35" s="203">
        <v>370.07</v>
      </c>
      <c r="M35" s="203">
        <v>27.14</v>
      </c>
      <c r="N35" s="203">
        <v>35.03</v>
      </c>
      <c r="O35" s="203">
        <v>0</v>
      </c>
      <c r="P35" s="203">
        <v>41.2</v>
      </c>
      <c r="Q35" s="203">
        <v>5.89</v>
      </c>
      <c r="R35" s="203">
        <v>12.51</v>
      </c>
      <c r="S35" s="203">
        <v>7.79</v>
      </c>
      <c r="T35" s="203">
        <v>0</v>
      </c>
      <c r="U35" s="203">
        <v>14.93</v>
      </c>
      <c r="V35" s="203">
        <v>6.13</v>
      </c>
      <c r="W35" s="203">
        <v>13.52</v>
      </c>
      <c r="X35" s="203">
        <v>43.74</v>
      </c>
      <c r="Y35" s="203">
        <v>0</v>
      </c>
      <c r="Z35">
        <v>0</v>
      </c>
      <c r="AA35" s="203">
        <v>0</v>
      </c>
      <c r="AB35" s="203">
        <v>-0.03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74.680000000000007</v>
      </c>
      <c r="AQ35" s="203">
        <v>25.96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8.99</v>
      </c>
      <c r="L36" s="203">
        <v>370.07</v>
      </c>
      <c r="M36" s="203">
        <v>27.14</v>
      </c>
      <c r="N36" s="203">
        <v>35.03</v>
      </c>
      <c r="O36" s="203">
        <v>0</v>
      </c>
      <c r="P36" s="203">
        <v>41.2</v>
      </c>
      <c r="Q36" s="203">
        <v>5.89</v>
      </c>
      <c r="R36" s="203">
        <v>12.51</v>
      </c>
      <c r="S36" s="203">
        <v>7.79</v>
      </c>
      <c r="T36" s="203">
        <v>0</v>
      </c>
      <c r="U36" s="203">
        <v>13.94</v>
      </c>
      <c r="V36" s="203">
        <v>6.13</v>
      </c>
      <c r="W36" s="203">
        <v>13.52</v>
      </c>
      <c r="X36" s="203">
        <v>43.74</v>
      </c>
      <c r="Y36" s="203">
        <v>0</v>
      </c>
      <c r="Z36">
        <v>0</v>
      </c>
      <c r="AA36" s="203">
        <v>0</v>
      </c>
      <c r="AB36" s="203">
        <v>-7.0000000000000007E-2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74.680000000000007</v>
      </c>
      <c r="AQ36" s="203">
        <v>25.96</v>
      </c>
      <c r="AR36" s="203">
        <v>24.7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8.99</v>
      </c>
      <c r="L37" s="203">
        <v>370.07</v>
      </c>
      <c r="M37" s="203">
        <v>27.14</v>
      </c>
      <c r="N37" s="203">
        <v>35.03</v>
      </c>
      <c r="O37" s="203">
        <v>0</v>
      </c>
      <c r="P37" s="203">
        <v>41.2</v>
      </c>
      <c r="Q37" s="203">
        <v>5.89</v>
      </c>
      <c r="R37" s="203">
        <v>12.51</v>
      </c>
      <c r="S37" s="203">
        <v>7.79</v>
      </c>
      <c r="T37" s="203">
        <v>0</v>
      </c>
      <c r="U37" s="203">
        <v>13.94</v>
      </c>
      <c r="V37" s="203">
        <v>6.13</v>
      </c>
      <c r="W37" s="203">
        <v>13.52</v>
      </c>
      <c r="X37" s="203">
        <v>43.74</v>
      </c>
      <c r="Y37" s="203">
        <v>0</v>
      </c>
      <c r="Z37">
        <v>0</v>
      </c>
      <c r="AA37" s="203">
        <v>0</v>
      </c>
      <c r="AB37" s="203">
        <v>-7.0000000000000007E-2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74.680000000000007</v>
      </c>
      <c r="AQ37" s="203">
        <v>25.96</v>
      </c>
      <c r="AR37" s="203">
        <v>24.7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8.99</v>
      </c>
      <c r="L38" s="203">
        <v>370.07</v>
      </c>
      <c r="M38" s="203">
        <v>27.14</v>
      </c>
      <c r="N38" s="203">
        <v>35.03</v>
      </c>
      <c r="O38" s="203">
        <v>0</v>
      </c>
      <c r="P38" s="203">
        <v>41.2</v>
      </c>
      <c r="Q38" s="203">
        <v>5.89</v>
      </c>
      <c r="R38" s="203">
        <v>12.51</v>
      </c>
      <c r="S38" s="203">
        <v>7.79</v>
      </c>
      <c r="T38" s="203">
        <v>0</v>
      </c>
      <c r="U38" s="203">
        <v>13.94</v>
      </c>
      <c r="V38" s="203">
        <v>6.13</v>
      </c>
      <c r="W38" s="203">
        <v>13.52</v>
      </c>
      <c r="X38" s="203">
        <v>43.74</v>
      </c>
      <c r="Y38" s="203">
        <v>0</v>
      </c>
      <c r="Z38">
        <v>0</v>
      </c>
      <c r="AA38" s="203">
        <v>0</v>
      </c>
      <c r="AB38" s="203">
        <v>-7.0000000000000007E-2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74.680000000000007</v>
      </c>
      <c r="AQ38" s="203">
        <v>25.96</v>
      </c>
      <c r="AR38" s="203">
        <v>24.7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8.99</v>
      </c>
      <c r="L39" s="203">
        <v>370.07</v>
      </c>
      <c r="M39" s="203">
        <v>27.14</v>
      </c>
      <c r="N39" s="203">
        <v>35.03</v>
      </c>
      <c r="O39" s="203">
        <v>0</v>
      </c>
      <c r="P39" s="203">
        <v>41.2</v>
      </c>
      <c r="Q39" s="203">
        <v>5.89</v>
      </c>
      <c r="R39" s="203">
        <v>12.51</v>
      </c>
      <c r="S39" s="203">
        <v>7.79</v>
      </c>
      <c r="T39" s="203">
        <v>0</v>
      </c>
      <c r="U39" s="203">
        <v>13.94</v>
      </c>
      <c r="V39" s="203">
        <v>6.13</v>
      </c>
      <c r="W39" s="203">
        <v>13.43</v>
      </c>
      <c r="X39" s="203">
        <v>43.74</v>
      </c>
      <c r="Y39" s="203">
        <v>0</v>
      </c>
      <c r="Z39">
        <v>0</v>
      </c>
      <c r="AA39" s="203">
        <v>0</v>
      </c>
      <c r="AB39" s="203">
        <v>-7.0000000000000007E-2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69.61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74.680000000000007</v>
      </c>
      <c r="AQ39" s="203">
        <v>25.96</v>
      </c>
      <c r="AR39" s="203">
        <v>24.7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8.99</v>
      </c>
      <c r="L40" s="203">
        <v>370.07</v>
      </c>
      <c r="M40" s="203">
        <v>27.14</v>
      </c>
      <c r="N40" s="203">
        <v>35.03</v>
      </c>
      <c r="O40" s="203">
        <v>0</v>
      </c>
      <c r="P40" s="203">
        <v>41.2</v>
      </c>
      <c r="Q40" s="203">
        <v>5.89</v>
      </c>
      <c r="R40" s="203">
        <v>12.51</v>
      </c>
      <c r="S40" s="203">
        <v>7.79</v>
      </c>
      <c r="T40" s="203">
        <v>0</v>
      </c>
      <c r="U40" s="203">
        <v>13.94</v>
      </c>
      <c r="V40" s="203">
        <v>6.13</v>
      </c>
      <c r="W40" s="203">
        <v>13.43</v>
      </c>
      <c r="X40" s="203">
        <v>43.74</v>
      </c>
      <c r="Y40" s="203">
        <v>0</v>
      </c>
      <c r="Z40">
        <v>0</v>
      </c>
      <c r="AA40" s="203">
        <v>0</v>
      </c>
      <c r="AB40" s="203">
        <v>-7.0000000000000007E-2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69.61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74.680000000000007</v>
      </c>
      <c r="AQ40" s="203">
        <v>25.96</v>
      </c>
      <c r="AR40" s="203">
        <v>24.7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8.99</v>
      </c>
      <c r="L41" s="203">
        <v>370.07</v>
      </c>
      <c r="M41" s="203">
        <v>27.14</v>
      </c>
      <c r="N41" s="203">
        <v>35.03</v>
      </c>
      <c r="O41" s="203">
        <v>0</v>
      </c>
      <c r="P41" s="203">
        <v>41.2</v>
      </c>
      <c r="Q41" s="203">
        <v>5.89</v>
      </c>
      <c r="R41" s="203">
        <v>12.51</v>
      </c>
      <c r="S41" s="203">
        <v>7.79</v>
      </c>
      <c r="T41" s="203">
        <v>0</v>
      </c>
      <c r="U41" s="203">
        <v>13.94</v>
      </c>
      <c r="V41" s="203">
        <v>6.13</v>
      </c>
      <c r="W41" s="203">
        <v>13.43</v>
      </c>
      <c r="X41" s="203">
        <v>43.74</v>
      </c>
      <c r="Y41" s="203">
        <v>0</v>
      </c>
      <c r="Z41">
        <v>0</v>
      </c>
      <c r="AA41" s="203">
        <v>0</v>
      </c>
      <c r="AB41" s="203">
        <v>-7.0000000000000007E-2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69.61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74.680000000000007</v>
      </c>
      <c r="AQ41" s="203">
        <v>25.96</v>
      </c>
      <c r="AR41" s="203">
        <v>24.7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8.41</v>
      </c>
      <c r="L42" s="203">
        <v>370.07</v>
      </c>
      <c r="M42" s="203">
        <v>27.14</v>
      </c>
      <c r="N42" s="203">
        <v>35.03</v>
      </c>
      <c r="O42" s="203">
        <v>0</v>
      </c>
      <c r="P42" s="203">
        <v>41.2</v>
      </c>
      <c r="Q42" s="203">
        <v>5.89</v>
      </c>
      <c r="R42" s="203">
        <v>12.51</v>
      </c>
      <c r="S42" s="203">
        <v>7.79</v>
      </c>
      <c r="T42" s="203">
        <v>0</v>
      </c>
      <c r="U42" s="203">
        <v>13.94</v>
      </c>
      <c r="V42" s="203">
        <v>6.13</v>
      </c>
      <c r="W42" s="203">
        <v>13.43</v>
      </c>
      <c r="X42" s="203">
        <v>43.74</v>
      </c>
      <c r="Y42" s="203">
        <v>0</v>
      </c>
      <c r="Z42">
        <v>0</v>
      </c>
      <c r="AA42" s="203">
        <v>0</v>
      </c>
      <c r="AB42" s="203">
        <v>-7.0000000000000007E-2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58.64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74.680000000000007</v>
      </c>
      <c r="AQ42" s="203">
        <v>25.96</v>
      </c>
      <c r="AR42" s="203">
        <v>24.7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4.8099999999999996</v>
      </c>
      <c r="L43" s="203">
        <v>323</v>
      </c>
      <c r="M43" s="203">
        <v>27.14</v>
      </c>
      <c r="N43" s="203">
        <v>35.03</v>
      </c>
      <c r="O43" s="203">
        <v>0</v>
      </c>
      <c r="P43" s="203">
        <v>41.2</v>
      </c>
      <c r="Q43" s="203">
        <v>5.89</v>
      </c>
      <c r="R43" s="203">
        <v>12.51</v>
      </c>
      <c r="S43" s="203">
        <v>7.79</v>
      </c>
      <c r="T43" s="203">
        <v>0</v>
      </c>
      <c r="U43" s="203">
        <v>13.94</v>
      </c>
      <c r="V43" s="203">
        <v>6.13</v>
      </c>
      <c r="W43" s="203">
        <v>13.43</v>
      </c>
      <c r="X43" s="203">
        <v>43.74</v>
      </c>
      <c r="Y43" s="203">
        <v>0</v>
      </c>
      <c r="Z43">
        <v>0</v>
      </c>
      <c r="AA43" s="203">
        <v>0</v>
      </c>
      <c r="AB43" s="203">
        <v>-7.0000000000000007E-2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58.64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74.680000000000007</v>
      </c>
      <c r="AQ43" s="203">
        <v>25.96</v>
      </c>
      <c r="AR43" s="203">
        <v>24.7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4.8099999999999996</v>
      </c>
      <c r="L44" s="203">
        <v>263.39999999999998</v>
      </c>
      <c r="M44" s="203">
        <v>27.14</v>
      </c>
      <c r="N44" s="203">
        <v>35.03</v>
      </c>
      <c r="O44" s="203">
        <v>0</v>
      </c>
      <c r="P44" s="203">
        <v>41.2</v>
      </c>
      <c r="Q44" s="203">
        <v>5.89</v>
      </c>
      <c r="R44" s="203">
        <v>12.51</v>
      </c>
      <c r="S44" s="203">
        <v>7.79</v>
      </c>
      <c r="T44" s="203">
        <v>0</v>
      </c>
      <c r="U44" s="203">
        <v>13.94</v>
      </c>
      <c r="V44" s="203">
        <v>6.13</v>
      </c>
      <c r="W44" s="203">
        <v>13.43</v>
      </c>
      <c r="X44" s="203">
        <v>43.74</v>
      </c>
      <c r="Y44" s="203">
        <v>0</v>
      </c>
      <c r="Z44">
        <v>0</v>
      </c>
      <c r="AA44" s="203">
        <v>0</v>
      </c>
      <c r="AB44" s="203">
        <v>-7.0000000000000007E-2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58.64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74.680000000000007</v>
      </c>
      <c r="AQ44" s="203">
        <v>25.96</v>
      </c>
      <c r="AR44" s="203">
        <v>24.7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4.8099999999999996</v>
      </c>
      <c r="L45" s="203">
        <v>263.39999999999998</v>
      </c>
      <c r="M45" s="203">
        <v>27.14</v>
      </c>
      <c r="N45" s="203">
        <v>35.03</v>
      </c>
      <c r="O45" s="203">
        <v>0</v>
      </c>
      <c r="P45" s="203">
        <v>41.2</v>
      </c>
      <c r="Q45" s="203">
        <v>5.89</v>
      </c>
      <c r="R45" s="203">
        <v>12.51</v>
      </c>
      <c r="S45" s="203">
        <v>7.79</v>
      </c>
      <c r="T45" s="203">
        <v>0</v>
      </c>
      <c r="U45" s="203">
        <v>13.94</v>
      </c>
      <c r="V45" s="203">
        <v>6.13</v>
      </c>
      <c r="W45" s="203">
        <v>13.43</v>
      </c>
      <c r="X45" s="203">
        <v>43.74</v>
      </c>
      <c r="Y45" s="203">
        <v>0</v>
      </c>
      <c r="Z45">
        <v>0</v>
      </c>
      <c r="AA45" s="203">
        <v>0</v>
      </c>
      <c r="AB45" s="203">
        <v>-7.0000000000000007E-2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58.64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74.680000000000007</v>
      </c>
      <c r="AQ45" s="203">
        <v>25.96</v>
      </c>
      <c r="AR45" s="203">
        <v>24.7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4.8099999999999996</v>
      </c>
      <c r="L46" s="203">
        <v>203.8</v>
      </c>
      <c r="M46" s="203">
        <v>27.14</v>
      </c>
      <c r="N46" s="203">
        <v>35.03</v>
      </c>
      <c r="O46" s="203">
        <v>0</v>
      </c>
      <c r="P46" s="203">
        <v>41.2</v>
      </c>
      <c r="Q46" s="203">
        <v>5.89</v>
      </c>
      <c r="R46" s="203">
        <v>12.51</v>
      </c>
      <c r="S46" s="203">
        <v>7.79</v>
      </c>
      <c r="T46" s="203">
        <v>0</v>
      </c>
      <c r="U46" s="203">
        <v>13.94</v>
      </c>
      <c r="V46" s="203">
        <v>6.13</v>
      </c>
      <c r="W46" s="203">
        <v>13.43</v>
      </c>
      <c r="X46" s="203">
        <v>43.74</v>
      </c>
      <c r="Y46" s="203">
        <v>0</v>
      </c>
      <c r="Z46">
        <v>0</v>
      </c>
      <c r="AA46" s="203">
        <v>0</v>
      </c>
      <c r="AB46" s="203">
        <v>-7.0000000000000007E-2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58.64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74.680000000000007</v>
      </c>
      <c r="AQ46" s="203">
        <v>25.96</v>
      </c>
      <c r="AR46" s="203">
        <v>24.7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4.8099999999999996</v>
      </c>
      <c r="L47" s="203">
        <v>203.8</v>
      </c>
      <c r="M47" s="203">
        <v>27.14</v>
      </c>
      <c r="N47" s="203">
        <v>35.03</v>
      </c>
      <c r="O47" s="203">
        <v>0</v>
      </c>
      <c r="P47" s="203">
        <v>41.2</v>
      </c>
      <c r="Q47" s="203">
        <v>5.31</v>
      </c>
      <c r="R47" s="203">
        <v>11.09</v>
      </c>
      <c r="S47" s="203">
        <v>7.01</v>
      </c>
      <c r="T47" s="203">
        <v>0</v>
      </c>
      <c r="U47" s="203">
        <v>13.94</v>
      </c>
      <c r="V47" s="203">
        <v>6.13</v>
      </c>
      <c r="W47" s="203">
        <v>13.43</v>
      </c>
      <c r="X47" s="203">
        <v>43.74</v>
      </c>
      <c r="Y47" s="203">
        <v>0</v>
      </c>
      <c r="Z47">
        <v>0</v>
      </c>
      <c r="AA47" s="203">
        <v>0</v>
      </c>
      <c r="AB47" s="203">
        <v>-7.0000000000000007E-2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58.64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74.680000000000007</v>
      </c>
      <c r="AQ47" s="203">
        <v>25.96</v>
      </c>
      <c r="AR47" s="203">
        <v>24.7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4.8099999999999996</v>
      </c>
      <c r="L48" s="203">
        <v>203.8</v>
      </c>
      <c r="M48" s="203">
        <v>27.14</v>
      </c>
      <c r="N48" s="203">
        <v>35.03</v>
      </c>
      <c r="O48" s="203">
        <v>0</v>
      </c>
      <c r="P48" s="203">
        <v>41.2</v>
      </c>
      <c r="Q48" s="203">
        <v>5.89</v>
      </c>
      <c r="R48" s="203">
        <v>12.51</v>
      </c>
      <c r="S48" s="203">
        <v>7.79</v>
      </c>
      <c r="T48" s="203">
        <v>0</v>
      </c>
      <c r="U48" s="203">
        <v>13.94</v>
      </c>
      <c r="V48" s="203">
        <v>6.13</v>
      </c>
      <c r="W48" s="203">
        <v>13.43</v>
      </c>
      <c r="X48" s="203">
        <v>43.74</v>
      </c>
      <c r="Y48" s="203">
        <v>0</v>
      </c>
      <c r="Z48">
        <v>0</v>
      </c>
      <c r="AA48" s="203">
        <v>0</v>
      </c>
      <c r="AB48" s="203">
        <v>-7.0000000000000007E-2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58.64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74.680000000000007</v>
      </c>
      <c r="AQ48" s="203">
        <v>25.96</v>
      </c>
      <c r="AR48" s="203">
        <v>24.7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4.8099999999999996</v>
      </c>
      <c r="L49" s="203">
        <v>203.8</v>
      </c>
      <c r="M49" s="203">
        <v>27.14</v>
      </c>
      <c r="N49" s="203">
        <v>35.03</v>
      </c>
      <c r="O49" s="203">
        <v>0</v>
      </c>
      <c r="P49" s="203">
        <v>41.2</v>
      </c>
      <c r="Q49" s="203">
        <v>5.89</v>
      </c>
      <c r="R49" s="203">
        <v>12.51</v>
      </c>
      <c r="S49" s="203">
        <v>7.79</v>
      </c>
      <c r="T49" s="203">
        <v>0</v>
      </c>
      <c r="U49" s="203">
        <v>13.94</v>
      </c>
      <c r="V49" s="203">
        <v>6.13</v>
      </c>
      <c r="W49" s="203">
        <v>13.43</v>
      </c>
      <c r="X49" s="203">
        <v>43.74</v>
      </c>
      <c r="Y49" s="203">
        <v>0</v>
      </c>
      <c r="Z49">
        <v>0</v>
      </c>
      <c r="AA49" s="203">
        <v>0</v>
      </c>
      <c r="AB49" s="203">
        <v>-7.0000000000000007E-2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58.64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74.680000000000007</v>
      </c>
      <c r="AQ49" s="203">
        <v>25.96</v>
      </c>
      <c r="AR49" s="203">
        <v>24.7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5.83</v>
      </c>
      <c r="L50" s="203">
        <v>203.8</v>
      </c>
      <c r="M50" s="203">
        <v>27.14</v>
      </c>
      <c r="N50" s="203">
        <v>35.03</v>
      </c>
      <c r="O50" s="203">
        <v>0</v>
      </c>
      <c r="P50" s="203">
        <v>41.2</v>
      </c>
      <c r="Q50" s="203">
        <v>3.24</v>
      </c>
      <c r="R50" s="203">
        <v>6.88</v>
      </c>
      <c r="S50" s="203">
        <v>4.28</v>
      </c>
      <c r="T50" s="203">
        <v>0</v>
      </c>
      <c r="U50" s="203">
        <v>13.94</v>
      </c>
      <c r="V50" s="203">
        <v>5.55</v>
      </c>
      <c r="W50" s="203">
        <v>13.43</v>
      </c>
      <c r="X50" s="203">
        <v>43.74</v>
      </c>
      <c r="Y50" s="203">
        <v>0</v>
      </c>
      <c r="Z50">
        <v>0</v>
      </c>
      <c r="AA50" s="203">
        <v>0</v>
      </c>
      <c r="AB50" s="203">
        <v>-7.0000000000000007E-2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58.64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40.369999999999997</v>
      </c>
      <c r="AQ50" s="203">
        <v>25.96</v>
      </c>
      <c r="AR50" s="203">
        <v>24.7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4.88</v>
      </c>
      <c r="L51" s="203">
        <v>207.48</v>
      </c>
      <c r="M51" s="203">
        <v>27.14</v>
      </c>
      <c r="N51" s="203">
        <v>35.03</v>
      </c>
      <c r="O51" s="203">
        <v>0</v>
      </c>
      <c r="P51" s="203">
        <v>41.2</v>
      </c>
      <c r="Q51" s="203">
        <v>4.72</v>
      </c>
      <c r="R51" s="203">
        <v>10.02</v>
      </c>
      <c r="S51" s="203">
        <v>6.24</v>
      </c>
      <c r="T51" s="203">
        <v>0</v>
      </c>
      <c r="U51" s="203">
        <v>13.94</v>
      </c>
      <c r="V51" s="203">
        <v>5.83</v>
      </c>
      <c r="W51" s="203">
        <v>13.43</v>
      </c>
      <c r="X51" s="203">
        <v>43.74</v>
      </c>
      <c r="Y51" s="203">
        <v>0</v>
      </c>
      <c r="Z51">
        <v>0</v>
      </c>
      <c r="AA51" s="203">
        <v>0</v>
      </c>
      <c r="AB51" s="203">
        <v>-7.0000000000000007E-2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58.64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41.96</v>
      </c>
      <c r="AQ51" s="203">
        <v>25.96</v>
      </c>
      <c r="AR51" s="203">
        <v>24.7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4.8099999999999996</v>
      </c>
      <c r="L52" s="203">
        <v>207.48</v>
      </c>
      <c r="M52" s="203">
        <v>27.14</v>
      </c>
      <c r="N52" s="203">
        <v>35.03</v>
      </c>
      <c r="O52" s="203">
        <v>0</v>
      </c>
      <c r="P52" s="203">
        <v>41.2</v>
      </c>
      <c r="Q52" s="203">
        <v>4.72</v>
      </c>
      <c r="R52" s="203">
        <v>10.02</v>
      </c>
      <c r="S52" s="203">
        <v>6.24</v>
      </c>
      <c r="T52" s="203">
        <v>0</v>
      </c>
      <c r="U52" s="203">
        <v>13.94</v>
      </c>
      <c r="V52" s="203">
        <v>6.13</v>
      </c>
      <c r="W52" s="203">
        <v>13.43</v>
      </c>
      <c r="X52" s="203">
        <v>43.74</v>
      </c>
      <c r="Y52" s="203">
        <v>0</v>
      </c>
      <c r="Z52">
        <v>0</v>
      </c>
      <c r="AA52" s="203">
        <v>0</v>
      </c>
      <c r="AB52" s="203">
        <v>-7.0000000000000007E-2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58.64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40.369999999999997</v>
      </c>
      <c r="AQ52" s="203">
        <v>25.96</v>
      </c>
      <c r="AR52" s="203">
        <v>24.7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4.8099999999999996</v>
      </c>
      <c r="L53" s="203">
        <v>207.48</v>
      </c>
      <c r="M53" s="203">
        <v>27.14</v>
      </c>
      <c r="N53" s="203">
        <v>35.03</v>
      </c>
      <c r="O53" s="203">
        <v>0</v>
      </c>
      <c r="P53" s="203">
        <v>41.2</v>
      </c>
      <c r="Q53" s="203">
        <v>4.72</v>
      </c>
      <c r="R53" s="203">
        <v>10.02</v>
      </c>
      <c r="S53" s="203">
        <v>6.24</v>
      </c>
      <c r="T53" s="203">
        <v>0</v>
      </c>
      <c r="U53" s="203">
        <v>13.94</v>
      </c>
      <c r="V53" s="203">
        <v>6.13</v>
      </c>
      <c r="W53" s="203">
        <v>13.43</v>
      </c>
      <c r="X53" s="203">
        <v>43.74</v>
      </c>
      <c r="Y53" s="203">
        <v>0</v>
      </c>
      <c r="Z53">
        <v>0</v>
      </c>
      <c r="AA53" s="203">
        <v>0</v>
      </c>
      <c r="AB53" s="203">
        <v>-7.0000000000000007E-2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58.64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40.369999999999997</v>
      </c>
      <c r="AQ53" s="203">
        <v>25.96</v>
      </c>
      <c r="AR53" s="203">
        <v>24.7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4.8099999999999996</v>
      </c>
      <c r="L54" s="203">
        <v>207.48</v>
      </c>
      <c r="M54" s="203">
        <v>27.14</v>
      </c>
      <c r="N54" s="203">
        <v>35.03</v>
      </c>
      <c r="O54" s="203">
        <v>0</v>
      </c>
      <c r="P54" s="203">
        <v>41.2</v>
      </c>
      <c r="Q54" s="203">
        <v>4.72</v>
      </c>
      <c r="R54" s="203">
        <v>10.02</v>
      </c>
      <c r="S54" s="203">
        <v>6.24</v>
      </c>
      <c r="T54" s="203">
        <v>0</v>
      </c>
      <c r="U54" s="203">
        <v>13.94</v>
      </c>
      <c r="V54" s="203">
        <v>6.13</v>
      </c>
      <c r="W54" s="203">
        <v>13.43</v>
      </c>
      <c r="X54" s="203">
        <v>43.74</v>
      </c>
      <c r="Y54" s="203">
        <v>0</v>
      </c>
      <c r="Z54">
        <v>0</v>
      </c>
      <c r="AA54" s="203">
        <v>0</v>
      </c>
      <c r="AB54" s="203">
        <v>-7.0000000000000007E-2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58.64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40.369999999999997</v>
      </c>
      <c r="AQ54" s="203">
        <v>25.96</v>
      </c>
      <c r="AR54" s="203">
        <v>24.7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4.8099999999999996</v>
      </c>
      <c r="L55" s="203">
        <v>207.48</v>
      </c>
      <c r="M55" s="203">
        <v>27.14</v>
      </c>
      <c r="N55" s="203">
        <v>35.03</v>
      </c>
      <c r="O55" s="203">
        <v>0</v>
      </c>
      <c r="P55" s="203">
        <v>41.2</v>
      </c>
      <c r="Q55" s="203">
        <v>3.88</v>
      </c>
      <c r="R55" s="203">
        <v>8.49</v>
      </c>
      <c r="S55" s="203">
        <v>5.32</v>
      </c>
      <c r="T55" s="203">
        <v>0</v>
      </c>
      <c r="U55" s="203">
        <v>13.94</v>
      </c>
      <c r="V55" s="203">
        <v>3.37</v>
      </c>
      <c r="W55" s="203">
        <v>7.38</v>
      </c>
      <c r="X55" s="203">
        <v>23.81</v>
      </c>
      <c r="Y55" s="203">
        <v>0</v>
      </c>
      <c r="Z55">
        <v>0</v>
      </c>
      <c r="AA55" s="203">
        <v>0</v>
      </c>
      <c r="AB55" s="203">
        <v>-7.0000000000000007E-2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58.64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40.369999999999997</v>
      </c>
      <c r="AQ55" s="203">
        <v>14.42</v>
      </c>
      <c r="AR55" s="203">
        <v>24.7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4.8099999999999996</v>
      </c>
      <c r="L56" s="203">
        <v>207.48</v>
      </c>
      <c r="M56" s="203">
        <v>27.14</v>
      </c>
      <c r="N56" s="203">
        <v>35.03</v>
      </c>
      <c r="O56" s="203">
        <v>0</v>
      </c>
      <c r="P56" s="203">
        <v>41.2</v>
      </c>
      <c r="Q56" s="203">
        <v>3.88</v>
      </c>
      <c r="R56" s="203">
        <v>8.49</v>
      </c>
      <c r="S56" s="203">
        <v>5.32</v>
      </c>
      <c r="T56" s="203">
        <v>0</v>
      </c>
      <c r="U56" s="203">
        <v>13.94</v>
      </c>
      <c r="V56" s="203">
        <v>3.37</v>
      </c>
      <c r="W56" s="203">
        <v>7.38</v>
      </c>
      <c r="X56" s="203">
        <v>23.07</v>
      </c>
      <c r="Y56" s="203">
        <v>0</v>
      </c>
      <c r="Z56">
        <v>0</v>
      </c>
      <c r="AA56" s="203">
        <v>0</v>
      </c>
      <c r="AB56" s="203">
        <v>-7.0000000000000007E-2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58.64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40.369999999999997</v>
      </c>
      <c r="AQ56" s="203">
        <v>14.42</v>
      </c>
      <c r="AR56" s="203">
        <v>24.7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4.8099999999999996</v>
      </c>
      <c r="L57" s="203">
        <v>207.48</v>
      </c>
      <c r="M57" s="203">
        <v>27.14</v>
      </c>
      <c r="N57" s="203">
        <v>35.03</v>
      </c>
      <c r="O57" s="203">
        <v>0</v>
      </c>
      <c r="P57" s="203">
        <v>41.2</v>
      </c>
      <c r="Q57" s="203">
        <v>3.88</v>
      </c>
      <c r="R57" s="203">
        <v>8.49</v>
      </c>
      <c r="S57" s="203">
        <v>5.32</v>
      </c>
      <c r="T57" s="203">
        <v>0</v>
      </c>
      <c r="U57" s="203">
        <v>13.94</v>
      </c>
      <c r="V57" s="203">
        <v>3.37</v>
      </c>
      <c r="W57" s="203">
        <v>7.38</v>
      </c>
      <c r="X57" s="203">
        <v>23.07</v>
      </c>
      <c r="Y57" s="203">
        <v>0</v>
      </c>
      <c r="Z57">
        <v>0</v>
      </c>
      <c r="AA57" s="203">
        <v>0</v>
      </c>
      <c r="AB57" s="203">
        <v>-7.0000000000000007E-2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58.64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40.369999999999997</v>
      </c>
      <c r="AQ57" s="203">
        <v>14.42</v>
      </c>
      <c r="AR57" s="203">
        <v>24.7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4.8099999999999996</v>
      </c>
      <c r="L58" s="203">
        <v>207.48</v>
      </c>
      <c r="M58" s="203">
        <v>27.14</v>
      </c>
      <c r="N58" s="203">
        <v>35.03</v>
      </c>
      <c r="O58" s="203">
        <v>0</v>
      </c>
      <c r="P58" s="203">
        <v>41.2</v>
      </c>
      <c r="Q58" s="203">
        <v>3.88</v>
      </c>
      <c r="R58" s="203">
        <v>8.49</v>
      </c>
      <c r="S58" s="203">
        <v>5.32</v>
      </c>
      <c r="T58" s="203">
        <v>0</v>
      </c>
      <c r="U58" s="203">
        <v>13.94</v>
      </c>
      <c r="V58" s="203">
        <v>3.37</v>
      </c>
      <c r="W58" s="203">
        <v>7.38</v>
      </c>
      <c r="X58" s="203">
        <v>23.07</v>
      </c>
      <c r="Y58" s="203">
        <v>0</v>
      </c>
      <c r="Z58">
        <v>0</v>
      </c>
      <c r="AA58" s="203">
        <v>0</v>
      </c>
      <c r="AB58" s="203">
        <v>-7.0000000000000007E-2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58.64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40.369999999999997</v>
      </c>
      <c r="AQ58" s="203">
        <v>14.42</v>
      </c>
      <c r="AR58" s="203">
        <v>24.7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4.8099999999999996</v>
      </c>
      <c r="L59" s="203">
        <v>204.66</v>
      </c>
      <c r="M59" s="203">
        <v>27.14</v>
      </c>
      <c r="N59" s="203">
        <v>35.03</v>
      </c>
      <c r="O59" s="203">
        <v>0</v>
      </c>
      <c r="P59" s="203">
        <v>41.2</v>
      </c>
      <c r="Q59" s="203">
        <v>3.88</v>
      </c>
      <c r="R59" s="203">
        <v>8.49</v>
      </c>
      <c r="S59" s="203">
        <v>5.32</v>
      </c>
      <c r="T59" s="203">
        <v>0</v>
      </c>
      <c r="U59" s="203">
        <v>14.42</v>
      </c>
      <c r="V59" s="203">
        <v>3.37</v>
      </c>
      <c r="W59" s="203">
        <v>7.38</v>
      </c>
      <c r="X59" s="203">
        <v>43.21</v>
      </c>
      <c r="Y59" s="203">
        <v>0</v>
      </c>
      <c r="Z59">
        <v>0</v>
      </c>
      <c r="AA59" s="203">
        <v>0</v>
      </c>
      <c r="AB59" s="203">
        <v>-7.0000000000000007E-2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58.64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40.369999999999997</v>
      </c>
      <c r="AQ59" s="203">
        <v>14.42</v>
      </c>
      <c r="AR59" s="203">
        <v>24.7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4.8099999999999996</v>
      </c>
      <c r="L60" s="203">
        <v>204.66</v>
      </c>
      <c r="M60" s="203">
        <v>27.14</v>
      </c>
      <c r="N60" s="203">
        <v>35.03</v>
      </c>
      <c r="O60" s="203">
        <v>0</v>
      </c>
      <c r="P60" s="203">
        <v>41.2</v>
      </c>
      <c r="Q60" s="203">
        <v>3.37</v>
      </c>
      <c r="R60" s="203">
        <v>7.15</v>
      </c>
      <c r="S60" s="203">
        <v>4.45</v>
      </c>
      <c r="T60" s="203">
        <v>0</v>
      </c>
      <c r="U60" s="203">
        <v>15.08</v>
      </c>
      <c r="V60" s="203">
        <v>3.37</v>
      </c>
      <c r="W60" s="203">
        <v>7.38</v>
      </c>
      <c r="X60" s="203">
        <v>43.74</v>
      </c>
      <c r="Y60" s="203">
        <v>0</v>
      </c>
      <c r="Z60">
        <v>0</v>
      </c>
      <c r="AA60" s="203">
        <v>0</v>
      </c>
      <c r="AB60" s="203">
        <v>-7.0000000000000007E-2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58.64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40.369999999999997</v>
      </c>
      <c r="AQ60" s="203">
        <v>14.42</v>
      </c>
      <c r="AR60" s="203">
        <v>24.7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4.8099999999999996</v>
      </c>
      <c r="L61" s="203">
        <v>204.66</v>
      </c>
      <c r="M61" s="203">
        <v>27.14</v>
      </c>
      <c r="N61" s="203">
        <v>35.03</v>
      </c>
      <c r="O61" s="203">
        <v>0</v>
      </c>
      <c r="P61" s="203">
        <v>41.2</v>
      </c>
      <c r="Q61" s="203">
        <v>3.37</v>
      </c>
      <c r="R61" s="203">
        <v>7.15</v>
      </c>
      <c r="S61" s="203">
        <v>4.45</v>
      </c>
      <c r="T61" s="203">
        <v>0</v>
      </c>
      <c r="U61" s="203">
        <v>15.74</v>
      </c>
      <c r="V61" s="203">
        <v>3.37</v>
      </c>
      <c r="W61" s="203">
        <v>13.43</v>
      </c>
      <c r="X61" s="203">
        <v>43.74</v>
      </c>
      <c r="Y61" s="203">
        <v>0</v>
      </c>
      <c r="Z61">
        <v>0</v>
      </c>
      <c r="AA61" s="203">
        <v>0</v>
      </c>
      <c r="AB61" s="203">
        <v>-7.0000000000000007E-2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58.64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40.369999999999997</v>
      </c>
      <c r="AQ61" s="203">
        <v>14.42</v>
      </c>
      <c r="AR61" s="203">
        <v>24.7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4.8099999999999996</v>
      </c>
      <c r="L62" s="203">
        <v>204.66</v>
      </c>
      <c r="M62" s="203">
        <v>27.14</v>
      </c>
      <c r="N62" s="203">
        <v>35.03</v>
      </c>
      <c r="O62" s="203">
        <v>0</v>
      </c>
      <c r="P62" s="203">
        <v>41.2</v>
      </c>
      <c r="Q62" s="203">
        <v>3.37</v>
      </c>
      <c r="R62" s="203">
        <v>7.15</v>
      </c>
      <c r="S62" s="203">
        <v>4.45</v>
      </c>
      <c r="T62" s="203">
        <v>0</v>
      </c>
      <c r="U62" s="203">
        <v>16.41</v>
      </c>
      <c r="V62" s="203">
        <v>3.37</v>
      </c>
      <c r="W62" s="203">
        <v>13.43</v>
      </c>
      <c r="X62" s="203">
        <v>43.74</v>
      </c>
      <c r="Y62" s="203">
        <v>0</v>
      </c>
      <c r="Z62">
        <v>0</v>
      </c>
      <c r="AA62" s="203">
        <v>0</v>
      </c>
      <c r="AB62" s="203">
        <v>-7.0000000000000007E-2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58.64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40.369999999999997</v>
      </c>
      <c r="AQ62" s="203">
        <v>14.42</v>
      </c>
      <c r="AR62" s="203">
        <v>24.7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4.8099999999999996</v>
      </c>
      <c r="L63" s="203">
        <v>204.66</v>
      </c>
      <c r="M63" s="203">
        <v>27.14</v>
      </c>
      <c r="N63" s="203">
        <v>35.03</v>
      </c>
      <c r="O63" s="203">
        <v>0</v>
      </c>
      <c r="P63" s="203">
        <v>41.2</v>
      </c>
      <c r="Q63" s="203">
        <v>3.37</v>
      </c>
      <c r="R63" s="203">
        <v>7.15</v>
      </c>
      <c r="S63" s="203">
        <v>4.45</v>
      </c>
      <c r="T63" s="203">
        <v>0</v>
      </c>
      <c r="U63" s="203">
        <v>17.07</v>
      </c>
      <c r="V63" s="203">
        <v>6.13</v>
      </c>
      <c r="W63" s="203">
        <v>13.43</v>
      </c>
      <c r="X63" s="203">
        <v>43.74</v>
      </c>
      <c r="Y63" s="203">
        <v>0</v>
      </c>
      <c r="Z63">
        <v>0</v>
      </c>
      <c r="AA63" s="203">
        <v>0</v>
      </c>
      <c r="AB63" s="203">
        <v>-7.0000000000000007E-2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58.64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40.369999999999997</v>
      </c>
      <c r="AQ63" s="203">
        <v>25.96</v>
      </c>
      <c r="AR63" s="203">
        <v>24.7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4.8099999999999996</v>
      </c>
      <c r="L64" s="203">
        <v>204.66</v>
      </c>
      <c r="M64" s="203">
        <v>27.14</v>
      </c>
      <c r="N64" s="203">
        <v>35.03</v>
      </c>
      <c r="O64" s="203">
        <v>0</v>
      </c>
      <c r="P64" s="203">
        <v>41.2</v>
      </c>
      <c r="Q64" s="203">
        <v>3.37</v>
      </c>
      <c r="R64" s="203">
        <v>7.15</v>
      </c>
      <c r="S64" s="203">
        <v>4.45</v>
      </c>
      <c r="T64" s="203">
        <v>0</v>
      </c>
      <c r="U64" s="203">
        <v>17.73</v>
      </c>
      <c r="V64" s="203">
        <v>6.13</v>
      </c>
      <c r="W64" s="203">
        <v>13.43</v>
      </c>
      <c r="X64" s="203">
        <v>43.74</v>
      </c>
      <c r="Y64" s="203">
        <v>0</v>
      </c>
      <c r="Z64">
        <v>0</v>
      </c>
      <c r="AA64" s="203">
        <v>0</v>
      </c>
      <c r="AB64" s="203">
        <v>-7.0000000000000007E-2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58.64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40.369999999999997</v>
      </c>
      <c r="AQ64" s="203">
        <v>25.96</v>
      </c>
      <c r="AR64" s="203">
        <v>24.7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4.8099999999999996</v>
      </c>
      <c r="L65" s="203">
        <v>204.66</v>
      </c>
      <c r="M65" s="203">
        <v>27.14</v>
      </c>
      <c r="N65" s="203">
        <v>35.03</v>
      </c>
      <c r="O65" s="203">
        <v>0</v>
      </c>
      <c r="P65" s="203">
        <v>41.2</v>
      </c>
      <c r="Q65" s="203">
        <v>5.61</v>
      </c>
      <c r="R65" s="203">
        <v>12.61</v>
      </c>
      <c r="S65" s="203">
        <v>7.86</v>
      </c>
      <c r="T65" s="203">
        <v>0</v>
      </c>
      <c r="U65" s="203">
        <v>18.399999999999999</v>
      </c>
      <c r="V65" s="203">
        <v>6.13</v>
      </c>
      <c r="W65" s="203">
        <v>13.43</v>
      </c>
      <c r="X65" s="203">
        <v>43.74</v>
      </c>
      <c r="Y65" s="203">
        <v>0</v>
      </c>
      <c r="Z65">
        <v>0</v>
      </c>
      <c r="AA65" s="203">
        <v>0</v>
      </c>
      <c r="AB65" s="203">
        <v>-7.0000000000000007E-2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58.64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75.650000000000006</v>
      </c>
      <c r="AQ65" s="203">
        <v>25.96</v>
      </c>
      <c r="AR65" s="203">
        <v>24.7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4.8099999999999996</v>
      </c>
      <c r="L66" s="203">
        <v>204.66</v>
      </c>
      <c r="M66" s="203">
        <v>27.14</v>
      </c>
      <c r="N66" s="203">
        <v>35.03</v>
      </c>
      <c r="O66" s="203">
        <v>0</v>
      </c>
      <c r="P66" s="203">
        <v>41.2</v>
      </c>
      <c r="Q66" s="203">
        <v>5.61</v>
      </c>
      <c r="R66" s="203">
        <v>12.61</v>
      </c>
      <c r="S66" s="203">
        <v>7.86</v>
      </c>
      <c r="T66" s="203">
        <v>0</v>
      </c>
      <c r="U66" s="203">
        <v>19.059999999999999</v>
      </c>
      <c r="V66" s="203">
        <v>6.13</v>
      </c>
      <c r="W66" s="203">
        <v>13.43</v>
      </c>
      <c r="X66" s="203">
        <v>43.74</v>
      </c>
      <c r="Y66" s="203">
        <v>0</v>
      </c>
      <c r="Z66">
        <v>0</v>
      </c>
      <c r="AA66" s="203">
        <v>0</v>
      </c>
      <c r="AB66" s="203">
        <v>-7.0000000000000007E-2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58.64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75.650000000000006</v>
      </c>
      <c r="AQ66" s="203">
        <v>25.96</v>
      </c>
      <c r="AR66" s="203">
        <v>24.7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4.8099999999999996</v>
      </c>
      <c r="L67" s="203">
        <v>204.66</v>
      </c>
      <c r="M67" s="203">
        <v>27.14</v>
      </c>
      <c r="N67" s="203">
        <v>35.03</v>
      </c>
      <c r="O67" s="203">
        <v>0</v>
      </c>
      <c r="P67" s="203">
        <v>41.2</v>
      </c>
      <c r="Q67" s="203">
        <v>3.28</v>
      </c>
      <c r="R67" s="203">
        <v>7.67</v>
      </c>
      <c r="S67" s="203">
        <v>4.75</v>
      </c>
      <c r="T67" s="203">
        <v>0</v>
      </c>
      <c r="U67" s="203">
        <v>19.72</v>
      </c>
      <c r="V67" s="203">
        <v>2.88</v>
      </c>
      <c r="W67" s="203">
        <v>6.73</v>
      </c>
      <c r="X67" s="203">
        <v>23.07</v>
      </c>
      <c r="Y67" s="203">
        <v>0</v>
      </c>
      <c r="Z67">
        <v>0</v>
      </c>
      <c r="AA67" s="203">
        <v>0</v>
      </c>
      <c r="AB67" s="203">
        <v>-7.0000000000000007E-2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58.64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75</v>
      </c>
      <c r="AQ67" s="203">
        <v>25.35</v>
      </c>
      <c r="AR67" s="203">
        <v>24.7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4.6100000000000003</v>
      </c>
      <c r="L68" s="203">
        <v>254.58</v>
      </c>
      <c r="M68" s="203">
        <v>27.14</v>
      </c>
      <c r="N68" s="203">
        <v>35.03</v>
      </c>
      <c r="O68" s="203">
        <v>0</v>
      </c>
      <c r="P68" s="203">
        <v>41.2</v>
      </c>
      <c r="Q68" s="203">
        <v>3.28</v>
      </c>
      <c r="R68" s="203">
        <v>7.67</v>
      </c>
      <c r="S68" s="203">
        <v>4.75</v>
      </c>
      <c r="T68" s="203">
        <v>0</v>
      </c>
      <c r="U68" s="203">
        <v>20.39</v>
      </c>
      <c r="V68" s="203">
        <v>2.88</v>
      </c>
      <c r="W68" s="203">
        <v>6.73</v>
      </c>
      <c r="X68" s="203">
        <v>23.07</v>
      </c>
      <c r="Y68" s="203">
        <v>0</v>
      </c>
      <c r="Z68">
        <v>0</v>
      </c>
      <c r="AA68" s="203">
        <v>0</v>
      </c>
      <c r="AB68" s="203">
        <v>-7.0000000000000007E-2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58.64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73.02</v>
      </c>
      <c r="AQ68" s="203">
        <v>25.35</v>
      </c>
      <c r="AR68" s="203">
        <v>24.7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5.27</v>
      </c>
      <c r="L69" s="203">
        <v>307.19</v>
      </c>
      <c r="M69" s="203">
        <v>27.14</v>
      </c>
      <c r="N69" s="203">
        <v>35.03</v>
      </c>
      <c r="O69" s="203">
        <v>0</v>
      </c>
      <c r="P69" s="203">
        <v>41.2</v>
      </c>
      <c r="Q69" s="203">
        <v>3.53</v>
      </c>
      <c r="R69" s="203">
        <v>7.91</v>
      </c>
      <c r="S69" s="203">
        <v>4.99</v>
      </c>
      <c r="T69" s="203">
        <v>0</v>
      </c>
      <c r="U69" s="203">
        <v>20.57</v>
      </c>
      <c r="V69" s="203">
        <v>2.88</v>
      </c>
      <c r="W69" s="203">
        <v>6.73</v>
      </c>
      <c r="X69" s="203">
        <v>23.07</v>
      </c>
      <c r="Y69" s="203">
        <v>0</v>
      </c>
      <c r="Z69">
        <v>0</v>
      </c>
      <c r="AA69" s="203">
        <v>0</v>
      </c>
      <c r="AB69" s="203">
        <v>-7.0000000000000007E-2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58.64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38.450000000000003</v>
      </c>
      <c r="AQ69" s="203">
        <v>13.46</v>
      </c>
      <c r="AR69" s="203">
        <v>24.7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4.8499999999999996</v>
      </c>
      <c r="L70" s="203">
        <v>349.36</v>
      </c>
      <c r="M70" s="203">
        <v>27.14</v>
      </c>
      <c r="N70" s="203">
        <v>35.03</v>
      </c>
      <c r="O70" s="203">
        <v>0</v>
      </c>
      <c r="P70" s="203">
        <v>41.2</v>
      </c>
      <c r="Q70" s="203">
        <v>3.53</v>
      </c>
      <c r="R70" s="203">
        <v>7.91</v>
      </c>
      <c r="S70" s="203">
        <v>4.99</v>
      </c>
      <c r="T70" s="203">
        <v>0</v>
      </c>
      <c r="U70" s="203">
        <v>21.05</v>
      </c>
      <c r="V70" s="203">
        <v>2.88</v>
      </c>
      <c r="W70" s="203">
        <v>6.73</v>
      </c>
      <c r="X70" s="203">
        <v>23.07</v>
      </c>
      <c r="Y70" s="203">
        <v>0</v>
      </c>
      <c r="Z70">
        <v>0</v>
      </c>
      <c r="AA70" s="203">
        <v>0</v>
      </c>
      <c r="AB70" s="203">
        <v>-7.0000000000000007E-2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58.64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38.450000000000003</v>
      </c>
      <c r="AQ70" s="203">
        <v>13.46</v>
      </c>
      <c r="AR70" s="203">
        <v>24.7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4.58</v>
      </c>
      <c r="L71" s="203">
        <v>349.34</v>
      </c>
      <c r="M71" s="203">
        <v>27.14</v>
      </c>
      <c r="N71" s="203">
        <v>35.03</v>
      </c>
      <c r="O71" s="203">
        <v>0</v>
      </c>
      <c r="P71" s="203">
        <v>41.2</v>
      </c>
      <c r="Q71" s="203">
        <v>3.56</v>
      </c>
      <c r="R71" s="203">
        <v>8.02</v>
      </c>
      <c r="S71" s="203">
        <v>5.0599999999999996</v>
      </c>
      <c r="T71" s="203">
        <v>0</v>
      </c>
      <c r="U71" s="203">
        <v>21.71</v>
      </c>
      <c r="V71" s="203">
        <v>2.88</v>
      </c>
      <c r="W71" s="203">
        <v>6.73</v>
      </c>
      <c r="X71" s="203">
        <v>23.07</v>
      </c>
      <c r="Y71" s="203">
        <v>0</v>
      </c>
      <c r="Z71">
        <v>0</v>
      </c>
      <c r="AA71" s="203">
        <v>0</v>
      </c>
      <c r="AB71" s="203">
        <v>-7.0000000000000007E-2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58.64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38.450000000000003</v>
      </c>
      <c r="AQ71" s="203">
        <v>13.46</v>
      </c>
      <c r="AR71" s="203">
        <v>24.04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4.82</v>
      </c>
      <c r="L72" s="203">
        <v>349.34</v>
      </c>
      <c r="M72" s="203">
        <v>27.14</v>
      </c>
      <c r="N72" s="203">
        <v>35.03</v>
      </c>
      <c r="O72" s="203">
        <v>0</v>
      </c>
      <c r="P72" s="203">
        <v>41.2</v>
      </c>
      <c r="Q72" s="203">
        <v>3.56</v>
      </c>
      <c r="R72" s="203">
        <v>8.02</v>
      </c>
      <c r="S72" s="203">
        <v>5.0599999999999996</v>
      </c>
      <c r="T72" s="203">
        <v>0</v>
      </c>
      <c r="U72" s="203">
        <v>22.38</v>
      </c>
      <c r="V72" s="203">
        <v>2.88</v>
      </c>
      <c r="W72" s="203">
        <v>6.73</v>
      </c>
      <c r="X72" s="203">
        <v>23.07</v>
      </c>
      <c r="Y72" s="203">
        <v>0</v>
      </c>
      <c r="Z72">
        <v>0</v>
      </c>
      <c r="AA72" s="203">
        <v>0</v>
      </c>
      <c r="AB72" s="203">
        <v>-7.0000000000000007E-2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58.64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38.450000000000003</v>
      </c>
      <c r="AQ72" s="203">
        <v>13.46</v>
      </c>
      <c r="AR72" s="203">
        <v>14.82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4.8099999999999996</v>
      </c>
      <c r="L73" s="203">
        <v>348.75</v>
      </c>
      <c r="M73" s="203">
        <v>27.14</v>
      </c>
      <c r="N73" s="203">
        <v>35.03</v>
      </c>
      <c r="O73" s="203">
        <v>0</v>
      </c>
      <c r="P73" s="203">
        <v>41.2</v>
      </c>
      <c r="Q73" s="203">
        <v>3.56</v>
      </c>
      <c r="R73" s="203">
        <v>8.02</v>
      </c>
      <c r="S73" s="203">
        <v>5.0599999999999996</v>
      </c>
      <c r="T73" s="203">
        <v>0</v>
      </c>
      <c r="U73" s="203">
        <v>23.04</v>
      </c>
      <c r="V73" s="203">
        <v>2.88</v>
      </c>
      <c r="W73" s="203">
        <v>6.73</v>
      </c>
      <c r="X73" s="203">
        <v>23.07</v>
      </c>
      <c r="Y73" s="203">
        <v>0</v>
      </c>
      <c r="Z73">
        <v>0</v>
      </c>
      <c r="AA73" s="203">
        <v>0</v>
      </c>
      <c r="AB73" s="203">
        <v>-7.0000000000000007E-2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56.86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38.450000000000003</v>
      </c>
      <c r="AQ73" s="203">
        <v>13.46</v>
      </c>
      <c r="AR73" s="203">
        <v>7.82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8.65</v>
      </c>
      <c r="L74" s="203">
        <v>348.75</v>
      </c>
      <c r="M74" s="203">
        <v>27.14</v>
      </c>
      <c r="N74" s="203">
        <v>35.03</v>
      </c>
      <c r="O74" s="203">
        <v>0</v>
      </c>
      <c r="P74" s="203">
        <v>41.2</v>
      </c>
      <c r="Q74" s="203">
        <v>5.84</v>
      </c>
      <c r="R74" s="203">
        <v>12.58</v>
      </c>
      <c r="S74" s="203">
        <v>7.78</v>
      </c>
      <c r="T74" s="203">
        <v>0</v>
      </c>
      <c r="U74" s="203">
        <v>23.7</v>
      </c>
      <c r="V74" s="203">
        <v>5.77</v>
      </c>
      <c r="W74" s="203">
        <v>12.5</v>
      </c>
      <c r="X74" s="203">
        <v>42.3</v>
      </c>
      <c r="Y74" s="203">
        <v>0</v>
      </c>
      <c r="Z74">
        <v>0</v>
      </c>
      <c r="AA74" s="203">
        <v>0</v>
      </c>
      <c r="AB74" s="203">
        <v>-7.0000000000000007E-2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56.86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72.099999999999994</v>
      </c>
      <c r="AQ74" s="203">
        <v>24.99</v>
      </c>
      <c r="AR74" s="203">
        <v>2.88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8.65</v>
      </c>
      <c r="L75" s="203">
        <v>344.04</v>
      </c>
      <c r="M75" s="203">
        <v>27.14</v>
      </c>
      <c r="N75" s="203">
        <v>35.03</v>
      </c>
      <c r="O75" s="203">
        <v>0</v>
      </c>
      <c r="P75" s="203">
        <v>41.2</v>
      </c>
      <c r="Q75" s="203">
        <v>5.19</v>
      </c>
      <c r="R75" s="203">
        <v>11.62</v>
      </c>
      <c r="S75" s="203">
        <v>7.19</v>
      </c>
      <c r="T75" s="203">
        <v>0</v>
      </c>
      <c r="U75" s="203">
        <v>23.89</v>
      </c>
      <c r="V75" s="203">
        <v>5.77</v>
      </c>
      <c r="W75" s="203">
        <v>12.5</v>
      </c>
      <c r="X75" s="203">
        <v>42.3</v>
      </c>
      <c r="Y75" s="203">
        <v>0</v>
      </c>
      <c r="Z75">
        <v>0</v>
      </c>
      <c r="AA75" s="203">
        <v>0</v>
      </c>
      <c r="AB75" s="203">
        <v>-7.0000000000000007E-2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72.099999999999994</v>
      </c>
      <c r="AQ75" s="203">
        <v>24.99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8.65</v>
      </c>
      <c r="L76" s="203">
        <v>370.07</v>
      </c>
      <c r="M76" s="203">
        <v>27.14</v>
      </c>
      <c r="N76" s="203">
        <v>35.03</v>
      </c>
      <c r="O76" s="203">
        <v>0</v>
      </c>
      <c r="P76" s="203">
        <v>41.2</v>
      </c>
      <c r="Q76" s="203">
        <v>5.77</v>
      </c>
      <c r="R76" s="203">
        <v>12.5</v>
      </c>
      <c r="S76" s="203">
        <v>7.69</v>
      </c>
      <c r="T76" s="203">
        <v>0</v>
      </c>
      <c r="U76" s="203">
        <v>23.89</v>
      </c>
      <c r="V76" s="203">
        <v>5.77</v>
      </c>
      <c r="W76" s="203">
        <v>12.5</v>
      </c>
      <c r="X76" s="203">
        <v>42.3</v>
      </c>
      <c r="Y76" s="203">
        <v>0</v>
      </c>
      <c r="Z76">
        <v>0</v>
      </c>
      <c r="AA76" s="203">
        <v>0</v>
      </c>
      <c r="AB76" s="203">
        <v>-7.0000000000000007E-2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72.099999999999994</v>
      </c>
      <c r="AQ76" s="203">
        <v>24.99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8.5</v>
      </c>
      <c r="L77" s="203">
        <v>370.07</v>
      </c>
      <c r="M77" s="203">
        <v>27.14</v>
      </c>
      <c r="N77" s="203">
        <v>35.03</v>
      </c>
      <c r="O77" s="203">
        <v>0</v>
      </c>
      <c r="P77" s="203">
        <v>41.2</v>
      </c>
      <c r="Q77" s="203">
        <v>5.77</v>
      </c>
      <c r="R77" s="203">
        <v>12.5</v>
      </c>
      <c r="S77" s="203">
        <v>7.69</v>
      </c>
      <c r="T77" s="203">
        <v>0</v>
      </c>
      <c r="U77" s="203">
        <v>23.89</v>
      </c>
      <c r="V77" s="203">
        <v>5.77</v>
      </c>
      <c r="W77" s="203">
        <v>12.5</v>
      </c>
      <c r="X77" s="203">
        <v>42.3</v>
      </c>
      <c r="Y77" s="203">
        <v>0</v>
      </c>
      <c r="Z77">
        <v>0</v>
      </c>
      <c r="AA77" s="203">
        <v>0</v>
      </c>
      <c r="AB77" s="203">
        <v>-7.0000000000000007E-2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72.099999999999994</v>
      </c>
      <c r="AQ77" s="203">
        <v>24.99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8.65</v>
      </c>
      <c r="L78" s="203">
        <v>370.07</v>
      </c>
      <c r="M78" s="203">
        <v>27.14</v>
      </c>
      <c r="N78" s="203">
        <v>35.03</v>
      </c>
      <c r="O78" s="203">
        <v>0</v>
      </c>
      <c r="P78" s="203">
        <v>41.2</v>
      </c>
      <c r="Q78" s="203">
        <v>5.77</v>
      </c>
      <c r="R78" s="203">
        <v>12.5</v>
      </c>
      <c r="S78" s="203">
        <v>7.69</v>
      </c>
      <c r="T78" s="203">
        <v>0</v>
      </c>
      <c r="U78" s="203">
        <v>23.89</v>
      </c>
      <c r="V78" s="203">
        <v>5.77</v>
      </c>
      <c r="W78" s="203">
        <v>12.5</v>
      </c>
      <c r="X78" s="203">
        <v>42.3</v>
      </c>
      <c r="Y78" s="203">
        <v>0</v>
      </c>
      <c r="Z78">
        <v>0</v>
      </c>
      <c r="AA78" s="203">
        <v>0</v>
      </c>
      <c r="AB78" s="203">
        <v>-7.0000000000000007E-2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72.099999999999994</v>
      </c>
      <c r="AQ78" s="203">
        <v>24.99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8.65</v>
      </c>
      <c r="L79" s="203">
        <v>370.07</v>
      </c>
      <c r="M79" s="203">
        <v>27.14</v>
      </c>
      <c r="N79" s="203">
        <v>35.03</v>
      </c>
      <c r="O79" s="203">
        <v>0</v>
      </c>
      <c r="P79" s="203">
        <v>41.2</v>
      </c>
      <c r="Q79" s="203">
        <v>5.77</v>
      </c>
      <c r="R79" s="203">
        <v>12.5</v>
      </c>
      <c r="S79" s="203">
        <v>7.69</v>
      </c>
      <c r="T79" s="203">
        <v>0</v>
      </c>
      <c r="U79" s="203">
        <v>23.89</v>
      </c>
      <c r="V79" s="203">
        <v>5.77</v>
      </c>
      <c r="W79" s="203">
        <v>12.5</v>
      </c>
      <c r="X79" s="203">
        <v>42.3</v>
      </c>
      <c r="Y79" s="203">
        <v>0</v>
      </c>
      <c r="Z79">
        <v>0</v>
      </c>
      <c r="AA79" s="203">
        <v>0</v>
      </c>
      <c r="AB79" s="203">
        <v>-7.0000000000000007E-2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72.099999999999994</v>
      </c>
      <c r="AQ79" s="203">
        <v>24.99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8.65</v>
      </c>
      <c r="L80" s="203">
        <v>370.07</v>
      </c>
      <c r="M80" s="203">
        <v>27.14</v>
      </c>
      <c r="N80" s="203">
        <v>35.03</v>
      </c>
      <c r="O80" s="203">
        <v>0</v>
      </c>
      <c r="P80" s="203">
        <v>41.2</v>
      </c>
      <c r="Q80" s="203">
        <v>5.77</v>
      </c>
      <c r="R80" s="203">
        <v>12.5</v>
      </c>
      <c r="S80" s="203">
        <v>7.69</v>
      </c>
      <c r="T80" s="203">
        <v>0</v>
      </c>
      <c r="U80" s="203">
        <v>23.89</v>
      </c>
      <c r="V80" s="203">
        <v>5.77</v>
      </c>
      <c r="W80" s="203">
        <v>12.5</v>
      </c>
      <c r="X80" s="203">
        <v>42.3</v>
      </c>
      <c r="Y80" s="203">
        <v>0</v>
      </c>
      <c r="Z80">
        <v>0</v>
      </c>
      <c r="AA80" s="203">
        <v>0</v>
      </c>
      <c r="AB80" s="203">
        <v>-7.0000000000000007E-2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72.099999999999994</v>
      </c>
      <c r="AQ80" s="203">
        <v>24.99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8.65</v>
      </c>
      <c r="L81" s="203">
        <v>344.04</v>
      </c>
      <c r="M81" s="203">
        <v>27.14</v>
      </c>
      <c r="N81" s="203">
        <v>35.03</v>
      </c>
      <c r="O81" s="203">
        <v>0</v>
      </c>
      <c r="P81" s="203">
        <v>41.2</v>
      </c>
      <c r="Q81" s="203">
        <v>5.77</v>
      </c>
      <c r="R81" s="203">
        <v>12.5</v>
      </c>
      <c r="S81" s="203">
        <v>7.69</v>
      </c>
      <c r="T81" s="203">
        <v>0</v>
      </c>
      <c r="U81" s="203">
        <v>23.89</v>
      </c>
      <c r="V81" s="203">
        <v>5.77</v>
      </c>
      <c r="W81" s="203">
        <v>12.5</v>
      </c>
      <c r="X81" s="203">
        <v>42.3</v>
      </c>
      <c r="Y81" s="203">
        <v>0</v>
      </c>
      <c r="Z81">
        <v>0</v>
      </c>
      <c r="AA81" s="203">
        <v>0</v>
      </c>
      <c r="AB81" s="203">
        <v>-7.0000000000000007E-2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72.099999999999994</v>
      </c>
      <c r="AQ81" s="203">
        <v>24.99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8.65</v>
      </c>
      <c r="L82" s="203">
        <v>344.04</v>
      </c>
      <c r="M82" s="203">
        <v>27.14</v>
      </c>
      <c r="N82" s="203">
        <v>35.03</v>
      </c>
      <c r="O82" s="203">
        <v>0</v>
      </c>
      <c r="P82" s="203">
        <v>41.2</v>
      </c>
      <c r="Q82" s="203">
        <v>5.77</v>
      </c>
      <c r="R82" s="203">
        <v>12.5</v>
      </c>
      <c r="S82" s="203">
        <v>7.69</v>
      </c>
      <c r="T82" s="203">
        <v>0</v>
      </c>
      <c r="U82" s="203">
        <v>23.89</v>
      </c>
      <c r="V82" s="203">
        <v>5.77</v>
      </c>
      <c r="W82" s="203">
        <v>12.5</v>
      </c>
      <c r="X82" s="203">
        <v>42.3</v>
      </c>
      <c r="Y82" s="203">
        <v>0</v>
      </c>
      <c r="Z82">
        <v>0</v>
      </c>
      <c r="AA82" s="203">
        <v>0</v>
      </c>
      <c r="AB82" s="203">
        <v>-7.0000000000000007E-2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72.099999999999994</v>
      </c>
      <c r="AQ82" s="203">
        <v>24.99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5.44</v>
      </c>
      <c r="L83" s="203">
        <v>347.64</v>
      </c>
      <c r="M83" s="203">
        <v>27.14</v>
      </c>
      <c r="N83" s="203">
        <v>35.03</v>
      </c>
      <c r="O83" s="203">
        <v>0</v>
      </c>
      <c r="P83" s="203">
        <v>41.2</v>
      </c>
      <c r="Q83" s="203">
        <v>5.81</v>
      </c>
      <c r="R83" s="203">
        <v>12.5</v>
      </c>
      <c r="S83" s="203">
        <v>7.73</v>
      </c>
      <c r="T83" s="203">
        <v>0</v>
      </c>
      <c r="U83" s="203">
        <v>23.89</v>
      </c>
      <c r="V83" s="203">
        <v>5.77</v>
      </c>
      <c r="W83" s="203">
        <v>12.5</v>
      </c>
      <c r="X83" s="203">
        <v>42.3</v>
      </c>
      <c r="Y83" s="203">
        <v>0</v>
      </c>
      <c r="Z83">
        <v>0</v>
      </c>
      <c r="AA83" s="203">
        <v>0</v>
      </c>
      <c r="AB83" s="203">
        <v>-7.0000000000000007E-2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58.61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72.099999999999994</v>
      </c>
      <c r="AQ83" s="203">
        <v>24.99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7.8</v>
      </c>
      <c r="L84" s="203">
        <v>347.64</v>
      </c>
      <c r="M84" s="203">
        <v>27.14</v>
      </c>
      <c r="N84" s="203">
        <v>35.03</v>
      </c>
      <c r="O84" s="203">
        <v>0</v>
      </c>
      <c r="P84" s="203">
        <v>41.2</v>
      </c>
      <c r="Q84" s="203">
        <v>5.81</v>
      </c>
      <c r="R84" s="203">
        <v>12.5</v>
      </c>
      <c r="S84" s="203">
        <v>7.73</v>
      </c>
      <c r="T84" s="203">
        <v>0</v>
      </c>
      <c r="U84" s="203">
        <v>23.89</v>
      </c>
      <c r="V84" s="203">
        <v>5.77</v>
      </c>
      <c r="W84" s="203">
        <v>12.5</v>
      </c>
      <c r="X84" s="203">
        <v>42.3</v>
      </c>
      <c r="Y84" s="203">
        <v>0</v>
      </c>
      <c r="Z84">
        <v>0</v>
      </c>
      <c r="AA84" s="203">
        <v>0</v>
      </c>
      <c r="AB84" s="203">
        <v>-7.0000000000000007E-2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58.61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72.099999999999994</v>
      </c>
      <c r="AQ84" s="203">
        <v>24.99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7.76</v>
      </c>
      <c r="L85" s="203">
        <v>305.69</v>
      </c>
      <c r="M85" s="203">
        <v>27.14</v>
      </c>
      <c r="N85" s="203">
        <v>35.03</v>
      </c>
      <c r="O85" s="203">
        <v>0</v>
      </c>
      <c r="P85" s="203">
        <v>41.2</v>
      </c>
      <c r="Q85" s="203">
        <v>5.81</v>
      </c>
      <c r="R85" s="203">
        <v>12.5</v>
      </c>
      <c r="S85" s="203">
        <v>7.73</v>
      </c>
      <c r="T85" s="203">
        <v>0</v>
      </c>
      <c r="U85" s="203">
        <v>23.89</v>
      </c>
      <c r="V85" s="203">
        <v>3</v>
      </c>
      <c r="W85" s="203">
        <v>12.5</v>
      </c>
      <c r="X85" s="203">
        <v>42.3</v>
      </c>
      <c r="Y85" s="203">
        <v>0</v>
      </c>
      <c r="Z85">
        <v>0</v>
      </c>
      <c r="AA85" s="203">
        <v>0</v>
      </c>
      <c r="AB85" s="203">
        <v>-7.0000000000000007E-2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58.61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72.099999999999994</v>
      </c>
      <c r="AQ85" s="203">
        <v>24.99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7.35</v>
      </c>
      <c r="L86" s="203">
        <v>252.6</v>
      </c>
      <c r="M86" s="203">
        <v>27.14</v>
      </c>
      <c r="N86" s="203">
        <v>35.03</v>
      </c>
      <c r="O86" s="203">
        <v>0</v>
      </c>
      <c r="P86" s="203">
        <v>41.2</v>
      </c>
      <c r="Q86" s="203">
        <v>5.81</v>
      </c>
      <c r="R86" s="203">
        <v>12.5</v>
      </c>
      <c r="S86" s="203">
        <v>7.73</v>
      </c>
      <c r="T86" s="203">
        <v>0</v>
      </c>
      <c r="U86" s="203">
        <v>23.89</v>
      </c>
      <c r="V86" s="203">
        <v>3</v>
      </c>
      <c r="W86" s="203">
        <v>12.5</v>
      </c>
      <c r="X86" s="203">
        <v>42.3</v>
      </c>
      <c r="Y86" s="203">
        <v>0</v>
      </c>
      <c r="Z86">
        <v>0</v>
      </c>
      <c r="AA86" s="203">
        <v>0</v>
      </c>
      <c r="AB86" s="203">
        <v>-7.0000000000000007E-2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58.61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72.099999999999994</v>
      </c>
      <c r="AQ86" s="203">
        <v>24.99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6.91</v>
      </c>
      <c r="L87" s="203">
        <v>203.8</v>
      </c>
      <c r="M87" s="203">
        <v>27.14</v>
      </c>
      <c r="N87" s="203">
        <v>35.03</v>
      </c>
      <c r="O87" s="203">
        <v>0</v>
      </c>
      <c r="P87" s="203">
        <v>41.2</v>
      </c>
      <c r="Q87" s="203">
        <v>2.97</v>
      </c>
      <c r="R87" s="203">
        <v>6.77</v>
      </c>
      <c r="S87" s="203">
        <v>3.96</v>
      </c>
      <c r="T87" s="203">
        <v>0</v>
      </c>
      <c r="U87" s="203">
        <v>23.89</v>
      </c>
      <c r="V87" s="203">
        <v>3</v>
      </c>
      <c r="W87" s="203">
        <v>12.5</v>
      </c>
      <c r="X87" s="203">
        <v>42.3</v>
      </c>
      <c r="Y87" s="203">
        <v>0</v>
      </c>
      <c r="Z87">
        <v>0</v>
      </c>
      <c r="AA87" s="203">
        <v>0</v>
      </c>
      <c r="AB87" s="203">
        <v>-7.0000000000000007E-2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58.61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38.450000000000003</v>
      </c>
      <c r="AQ87" s="203">
        <v>13.46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5.99</v>
      </c>
      <c r="L88" s="203">
        <v>203.8</v>
      </c>
      <c r="M88" s="203">
        <v>27.14</v>
      </c>
      <c r="N88" s="203">
        <v>35.03</v>
      </c>
      <c r="O88" s="203">
        <v>0</v>
      </c>
      <c r="P88" s="203">
        <v>41.2</v>
      </c>
      <c r="Q88" s="203">
        <v>3.56</v>
      </c>
      <c r="R88" s="203">
        <v>8.02</v>
      </c>
      <c r="S88" s="203">
        <v>4.8899999999999997</v>
      </c>
      <c r="T88" s="203">
        <v>0</v>
      </c>
      <c r="U88" s="203">
        <v>23.89</v>
      </c>
      <c r="V88" s="203">
        <v>3</v>
      </c>
      <c r="W88" s="203">
        <v>12.5</v>
      </c>
      <c r="X88" s="203">
        <v>42.3</v>
      </c>
      <c r="Y88" s="203">
        <v>0</v>
      </c>
      <c r="Z88">
        <v>0</v>
      </c>
      <c r="AA88" s="203">
        <v>0</v>
      </c>
      <c r="AB88" s="203">
        <v>-7.0000000000000007E-2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58.61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38.450000000000003</v>
      </c>
      <c r="AQ88" s="203">
        <v>13.46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4.8099999999999996</v>
      </c>
      <c r="L89" s="203">
        <v>203.8</v>
      </c>
      <c r="M89" s="203">
        <v>27.14</v>
      </c>
      <c r="N89" s="203">
        <v>35.03</v>
      </c>
      <c r="O89" s="203">
        <v>0</v>
      </c>
      <c r="P89" s="203">
        <v>41.2</v>
      </c>
      <c r="Q89" s="203">
        <v>3.56</v>
      </c>
      <c r="R89" s="203">
        <v>8.02</v>
      </c>
      <c r="S89" s="203">
        <v>5.0599999999999996</v>
      </c>
      <c r="T89" s="203">
        <v>0</v>
      </c>
      <c r="U89" s="203">
        <v>23.89</v>
      </c>
      <c r="V89" s="203">
        <v>4.1500000000000004</v>
      </c>
      <c r="W89" s="203">
        <v>12.5</v>
      </c>
      <c r="X89" s="203">
        <v>42.3</v>
      </c>
      <c r="Y89" s="203">
        <v>0</v>
      </c>
      <c r="Z89">
        <v>0</v>
      </c>
      <c r="AA89" s="203">
        <v>0</v>
      </c>
      <c r="AB89" s="203">
        <v>-7.0000000000000007E-2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58.61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38.450000000000003</v>
      </c>
      <c r="AQ89" s="203">
        <v>13.46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4.8099999999999996</v>
      </c>
      <c r="L90" s="203">
        <v>203.8</v>
      </c>
      <c r="M90" s="203">
        <v>27.14</v>
      </c>
      <c r="N90" s="203">
        <v>35.03</v>
      </c>
      <c r="O90" s="203">
        <v>0</v>
      </c>
      <c r="P90" s="203">
        <v>41.2</v>
      </c>
      <c r="Q90" s="203">
        <v>3.56</v>
      </c>
      <c r="R90" s="203">
        <v>8.02</v>
      </c>
      <c r="S90" s="203">
        <v>5.0599999999999996</v>
      </c>
      <c r="T90" s="203">
        <v>0</v>
      </c>
      <c r="U90" s="203">
        <v>23.89</v>
      </c>
      <c r="V90" s="203">
        <v>4.1500000000000004</v>
      </c>
      <c r="W90" s="203">
        <v>12.5</v>
      </c>
      <c r="X90" s="203">
        <v>42.3</v>
      </c>
      <c r="Y90" s="203">
        <v>0</v>
      </c>
      <c r="Z90">
        <v>0</v>
      </c>
      <c r="AA90" s="203">
        <v>0</v>
      </c>
      <c r="AB90" s="203">
        <v>-7.0000000000000007E-2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58.61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38.450000000000003</v>
      </c>
      <c r="AQ90" s="203">
        <v>13.46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4.8099999999999996</v>
      </c>
      <c r="L91" s="203">
        <v>204.65</v>
      </c>
      <c r="M91" s="203">
        <v>27.14</v>
      </c>
      <c r="N91" s="203">
        <v>35.03</v>
      </c>
      <c r="O91" s="203">
        <v>0</v>
      </c>
      <c r="P91" s="203">
        <v>41.2</v>
      </c>
      <c r="Q91" s="203">
        <v>2.97</v>
      </c>
      <c r="R91" s="203">
        <v>6.77</v>
      </c>
      <c r="S91" s="203">
        <v>4</v>
      </c>
      <c r="T91" s="203">
        <v>0</v>
      </c>
      <c r="U91" s="203">
        <v>23.89</v>
      </c>
      <c r="V91" s="203">
        <v>5.58</v>
      </c>
      <c r="W91" s="203">
        <v>12.5</v>
      </c>
      <c r="X91" s="203">
        <v>42.3</v>
      </c>
      <c r="Y91" s="203">
        <v>0</v>
      </c>
      <c r="Z91">
        <v>0</v>
      </c>
      <c r="AA91" s="203">
        <v>0</v>
      </c>
      <c r="AB91" s="203">
        <v>-0.03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58.61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38.450000000000003</v>
      </c>
      <c r="AQ91" s="203">
        <v>13.46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4.8099999999999996</v>
      </c>
      <c r="L92" s="203">
        <v>204.65</v>
      </c>
      <c r="M92" s="203">
        <v>27.14</v>
      </c>
      <c r="N92" s="203">
        <v>35.03</v>
      </c>
      <c r="O92" s="203">
        <v>0</v>
      </c>
      <c r="P92" s="203">
        <v>41.2</v>
      </c>
      <c r="Q92" s="203">
        <v>2.97</v>
      </c>
      <c r="R92" s="203">
        <v>6.77</v>
      </c>
      <c r="S92" s="203">
        <v>3.94</v>
      </c>
      <c r="T92" s="203">
        <v>0</v>
      </c>
      <c r="U92" s="203">
        <v>23.89</v>
      </c>
      <c r="V92" s="203">
        <v>5.58</v>
      </c>
      <c r="W92" s="203">
        <v>12.5</v>
      </c>
      <c r="X92" s="203">
        <v>42.3</v>
      </c>
      <c r="Y92" s="203">
        <v>0</v>
      </c>
      <c r="Z92">
        <v>0</v>
      </c>
      <c r="AA92" s="203">
        <v>0</v>
      </c>
      <c r="AB92" s="203">
        <v>-0.03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58.61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38.450000000000003</v>
      </c>
      <c r="AQ92" s="203">
        <v>13.46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4.8099999999999996</v>
      </c>
      <c r="L93" s="203">
        <v>204.65</v>
      </c>
      <c r="M93" s="203">
        <v>27.14</v>
      </c>
      <c r="N93" s="203">
        <v>35.03</v>
      </c>
      <c r="O93" s="203">
        <v>0</v>
      </c>
      <c r="P93" s="203">
        <v>41.2</v>
      </c>
      <c r="Q93" s="203">
        <v>2.97</v>
      </c>
      <c r="R93" s="203">
        <v>6.77</v>
      </c>
      <c r="S93" s="203">
        <v>3.94</v>
      </c>
      <c r="T93" s="203">
        <v>0</v>
      </c>
      <c r="U93" s="203">
        <v>23.89</v>
      </c>
      <c r="V93" s="203">
        <v>2.97</v>
      </c>
      <c r="W93" s="203">
        <v>12.5</v>
      </c>
      <c r="X93" s="203">
        <v>42.3</v>
      </c>
      <c r="Y93" s="203">
        <v>0</v>
      </c>
      <c r="Z93">
        <v>0</v>
      </c>
      <c r="AA93" s="203">
        <v>0</v>
      </c>
      <c r="AB93" s="203">
        <v>-0.03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58.61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38.450000000000003</v>
      </c>
      <c r="AQ93" s="203">
        <v>13.46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4.8099999999999996</v>
      </c>
      <c r="L94" s="203">
        <v>204.65</v>
      </c>
      <c r="M94" s="203">
        <v>27.14</v>
      </c>
      <c r="N94" s="203">
        <v>35.03</v>
      </c>
      <c r="O94" s="203">
        <v>0</v>
      </c>
      <c r="P94" s="203">
        <v>41.2</v>
      </c>
      <c r="Q94" s="203">
        <v>2.97</v>
      </c>
      <c r="R94" s="203">
        <v>6.77</v>
      </c>
      <c r="S94" s="203">
        <v>3.94</v>
      </c>
      <c r="T94" s="203">
        <v>0</v>
      </c>
      <c r="U94" s="203">
        <v>23.89</v>
      </c>
      <c r="V94" s="203">
        <v>2.97</v>
      </c>
      <c r="W94" s="203">
        <v>12.5</v>
      </c>
      <c r="X94" s="203">
        <v>42.3</v>
      </c>
      <c r="Y94" s="203">
        <v>0</v>
      </c>
      <c r="Z94">
        <v>0</v>
      </c>
      <c r="AA94" s="203">
        <v>0</v>
      </c>
      <c r="AB94" s="203">
        <v>-0.03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58.61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38.450000000000003</v>
      </c>
      <c r="AQ94" s="203">
        <v>13.46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4.8099999999999996</v>
      </c>
      <c r="L95" s="203">
        <v>204.65</v>
      </c>
      <c r="M95" s="203">
        <v>27.14</v>
      </c>
      <c r="N95" s="203">
        <v>35.03</v>
      </c>
      <c r="O95" s="203">
        <v>0</v>
      </c>
      <c r="P95" s="203">
        <v>41.2</v>
      </c>
      <c r="Q95" s="203">
        <v>2.97</v>
      </c>
      <c r="R95" s="203">
        <v>6.77</v>
      </c>
      <c r="S95" s="203">
        <v>3.94</v>
      </c>
      <c r="T95" s="203">
        <v>0</v>
      </c>
      <c r="U95" s="203">
        <v>23.89</v>
      </c>
      <c r="V95" s="203">
        <v>3.16</v>
      </c>
      <c r="W95" s="203">
        <v>12.5</v>
      </c>
      <c r="X95" s="203">
        <v>42.3</v>
      </c>
      <c r="Y95" s="203">
        <v>0</v>
      </c>
      <c r="Z95">
        <v>0</v>
      </c>
      <c r="AA95" s="203">
        <v>0</v>
      </c>
      <c r="AB95" s="203">
        <v>-0.03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38.450000000000003</v>
      </c>
      <c r="AQ95" s="203">
        <v>13.46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4.8099999999999996</v>
      </c>
      <c r="L96" s="203">
        <v>204.65</v>
      </c>
      <c r="M96" s="203">
        <v>27.14</v>
      </c>
      <c r="N96" s="203">
        <v>35.03</v>
      </c>
      <c r="O96" s="203">
        <v>0</v>
      </c>
      <c r="P96" s="203">
        <v>41.2</v>
      </c>
      <c r="Q96" s="203">
        <v>2.97</v>
      </c>
      <c r="R96" s="203">
        <v>6.77</v>
      </c>
      <c r="S96" s="203">
        <v>3.94</v>
      </c>
      <c r="T96" s="203">
        <v>0</v>
      </c>
      <c r="U96" s="203">
        <v>23.89</v>
      </c>
      <c r="V96" s="203">
        <v>3.16</v>
      </c>
      <c r="W96" s="203">
        <v>12.5</v>
      </c>
      <c r="X96" s="203">
        <v>42.3</v>
      </c>
      <c r="Y96" s="203">
        <v>0</v>
      </c>
      <c r="Z96">
        <v>0</v>
      </c>
      <c r="AA96" s="203">
        <v>0</v>
      </c>
      <c r="AB96" s="203">
        <v>-0.03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38.450000000000003</v>
      </c>
      <c r="AQ96" s="203">
        <v>13.46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4.8099999999999996</v>
      </c>
      <c r="L97" s="203">
        <v>204.65</v>
      </c>
      <c r="M97" s="203">
        <v>27.14</v>
      </c>
      <c r="N97" s="203">
        <v>35.03</v>
      </c>
      <c r="O97" s="203">
        <v>0</v>
      </c>
      <c r="P97" s="203">
        <v>41.2</v>
      </c>
      <c r="Q97" s="203">
        <v>2.97</v>
      </c>
      <c r="R97" s="203">
        <v>6.77</v>
      </c>
      <c r="S97" s="203">
        <v>3.94</v>
      </c>
      <c r="T97" s="203">
        <v>0</v>
      </c>
      <c r="U97" s="203">
        <v>23.89</v>
      </c>
      <c r="V97" s="203">
        <v>3.16</v>
      </c>
      <c r="W97" s="203">
        <v>12.5</v>
      </c>
      <c r="X97" s="203">
        <v>42.3</v>
      </c>
      <c r="Y97" s="203">
        <v>0</v>
      </c>
      <c r="Z97">
        <v>0</v>
      </c>
      <c r="AA97" s="203">
        <v>0</v>
      </c>
      <c r="AB97" s="203">
        <v>-0.03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58.61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38.450000000000003</v>
      </c>
      <c r="AQ97" s="203">
        <v>13.46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4.8099999999999996</v>
      </c>
      <c r="L98" s="203">
        <v>204.65</v>
      </c>
      <c r="M98" s="203">
        <v>27.14</v>
      </c>
      <c r="N98" s="203">
        <v>35.03</v>
      </c>
      <c r="O98" s="203">
        <v>0</v>
      </c>
      <c r="P98" s="203">
        <v>41.2</v>
      </c>
      <c r="Q98" s="203">
        <v>2.97</v>
      </c>
      <c r="R98" s="203">
        <v>6.77</v>
      </c>
      <c r="S98" s="203">
        <v>3.94</v>
      </c>
      <c r="T98" s="203">
        <v>0</v>
      </c>
      <c r="U98" s="203">
        <v>23.89</v>
      </c>
      <c r="V98" s="203">
        <v>3.16</v>
      </c>
      <c r="W98" s="203">
        <v>12.5</v>
      </c>
      <c r="X98" s="203">
        <v>42.3</v>
      </c>
      <c r="Y98" s="203">
        <v>0</v>
      </c>
      <c r="Z98">
        <v>0</v>
      </c>
      <c r="AA98" s="203">
        <v>0</v>
      </c>
      <c r="AB98" s="203">
        <v>-0.03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58.61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38.450000000000003</v>
      </c>
      <c r="AQ98" s="203">
        <v>13.46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0.14393999999999985</v>
      </c>
      <c r="L99">
        <f t="shared" si="0"/>
        <v>6.3001949999999987</v>
      </c>
      <c r="M99">
        <f t="shared" si="0"/>
        <v>0.65136000000000027</v>
      </c>
      <c r="N99">
        <f t="shared" si="0"/>
        <v>0.84072000000000147</v>
      </c>
      <c r="O99">
        <f t="shared" si="0"/>
        <v>0</v>
      </c>
      <c r="P99">
        <f t="shared" si="0"/>
        <v>0.98879999999999824</v>
      </c>
      <c r="Q99">
        <f t="shared" si="0"/>
        <v>0.10725249999999996</v>
      </c>
      <c r="R99">
        <f t="shared" si="0"/>
        <v>0.23141999999999985</v>
      </c>
      <c r="S99">
        <f t="shared" si="0"/>
        <v>0.14339250000000006</v>
      </c>
      <c r="T99">
        <f t="shared" si="0"/>
        <v>0</v>
      </c>
      <c r="U99">
        <f t="shared" si="0"/>
        <v>0.4895200000000009</v>
      </c>
      <c r="V99">
        <f t="shared" si="0"/>
        <v>0.12359999999999993</v>
      </c>
      <c r="W99">
        <f t="shared" si="0"/>
        <v>0.29579749999999977</v>
      </c>
      <c r="X99">
        <f t="shared" si="0"/>
        <v>0.9839700000000009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-1.2700000000000005E-3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1.4237474999999982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1.3482624999999997</v>
      </c>
      <c r="AQ99">
        <f t="shared" si="0"/>
        <v>0.49144750000000043</v>
      </c>
      <c r="AR99">
        <f t="shared" si="0"/>
        <v>0.25323500000000021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-0.01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-0.01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-0.01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-0.01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-0.01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-0.01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-0.01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-0.01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-0.01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-0.01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-0.01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-0.01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-0.01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-0.01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-0.01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-0.01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-0.01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20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-0.01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20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-0.01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20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-0.01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20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-0.01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20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-0.01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20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-0.01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20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-0.01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20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-0.01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20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-0.01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20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-0.01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20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-0.01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20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-0.01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20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-0.01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19.63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-0.01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20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-0.01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20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-0.01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20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-0.01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20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-0.01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20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-0.01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20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-0.01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20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-0.01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20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-0.01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20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-0.01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20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-0.01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20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-0.01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20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-0.01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20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-0.01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20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-0.01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20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-0.01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20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-0.01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20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-0.01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20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-0.01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20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-0.01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20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-0.01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20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-0.01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20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-0.01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20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-0.01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20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-0.01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20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-0.01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20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-0.01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20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-0.01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20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-0.01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20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-0.01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20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-0.01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20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-0.01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20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-0.01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20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-0.01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20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-0.01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20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-0.01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20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-0.01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20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-0.01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20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-0.01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20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-0.01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20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-0.01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20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-0.01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20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-0.01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20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-0.01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20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-0.01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20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-0.01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20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-0.01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20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-0.01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20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-0.01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20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-0.01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20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-0.01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20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-0.01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20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-0.01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20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-0.01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20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-0.01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20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-0.01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20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-0.01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20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-0.01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20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-0.01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20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-0.01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20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-0.01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20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-0.01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20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-0.01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20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-0.01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20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-0.01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20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-0.01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20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-2.4000000000000017E-4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0.47866750000000002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4.91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0.11997749999999999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0</v>
      </c>
      <c r="D3" s="25">
        <v>-0.1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0</v>
      </c>
      <c r="D4" s="25">
        <v>-0.1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0</v>
      </c>
      <c r="D5" s="25">
        <v>-0.1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0</v>
      </c>
      <c r="D6" s="25">
        <v>-0.1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0</v>
      </c>
      <c r="D7" s="25">
        <v>-0.1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0</v>
      </c>
      <c r="D8" s="25">
        <v>-0.1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0</v>
      </c>
      <c r="D9" s="25">
        <v>-0.1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0</v>
      </c>
      <c r="D10" s="25">
        <v>-0.1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0</v>
      </c>
      <c r="D11" s="25">
        <v>-0.1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0</v>
      </c>
      <c r="D12" s="25">
        <v>-0.1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0</v>
      </c>
      <c r="D13" s="25">
        <v>-0.1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0</v>
      </c>
      <c r="D14" s="25">
        <v>-0.1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0</v>
      </c>
      <c r="D15" s="25">
        <v>-0.1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0</v>
      </c>
      <c r="D16" s="25">
        <v>-0.1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0</v>
      </c>
      <c r="D17" s="25">
        <v>-0.1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0</v>
      </c>
      <c r="D18" s="25">
        <v>-0.1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0</v>
      </c>
      <c r="D19" s="25">
        <v>-0.1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0</v>
      </c>
      <c r="D20" s="25">
        <v>-0.1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0</v>
      </c>
      <c r="D21" s="25">
        <v>-0.1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0</v>
      </c>
      <c r="D22" s="25">
        <v>-0.1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0</v>
      </c>
      <c r="D23" s="25">
        <v>-0.1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0</v>
      </c>
      <c r="D24" s="25">
        <v>-0.1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0</v>
      </c>
      <c r="D25" s="25">
        <v>-0.1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0</v>
      </c>
      <c r="D26" s="25">
        <v>-0.1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0</v>
      </c>
      <c r="D27" s="25">
        <v>-0.1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0</v>
      </c>
      <c r="D28" s="25">
        <v>-0.1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0</v>
      </c>
      <c r="D29" s="25">
        <v>-0.1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0</v>
      </c>
      <c r="D30" s="25">
        <v>-0.1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0</v>
      </c>
      <c r="D31" s="25">
        <v>-0.1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283.82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0</v>
      </c>
      <c r="D32" s="25">
        <v>-0.1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310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0</v>
      </c>
      <c r="D33" s="25">
        <v>-0.1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298.20999999999998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0</v>
      </c>
      <c r="D34" s="25">
        <v>-0.1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298.20999999999998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0</v>
      </c>
      <c r="D35" s="25">
        <v>-0.1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298.20999999999998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0</v>
      </c>
      <c r="D36" s="25">
        <v>-0.25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298.20999999999998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0</v>
      </c>
      <c r="D37" s="25">
        <v>-0.25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288.61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0</v>
      </c>
      <c r="D38" s="25">
        <v>-0.25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288.61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0</v>
      </c>
      <c r="D39" s="25">
        <v>-0.25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0</v>
      </c>
      <c r="D40" s="25">
        <v>-0.25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0</v>
      </c>
      <c r="D41" s="25">
        <v>-0.25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0</v>
      </c>
      <c r="D42" s="25">
        <v>-0.25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0</v>
      </c>
      <c r="D43" s="25">
        <v>-0.25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0</v>
      </c>
      <c r="D44" s="25">
        <v>-0.25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0</v>
      </c>
      <c r="D45" s="25">
        <v>-0.25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0</v>
      </c>
      <c r="D46" s="25">
        <v>-0.25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0</v>
      </c>
      <c r="D47" s="25">
        <v>-0.25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0</v>
      </c>
      <c r="D48" s="25">
        <v>-0.25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0</v>
      </c>
      <c r="D49" s="25">
        <v>-0.25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0</v>
      </c>
      <c r="D50" s="25">
        <v>-0.25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0</v>
      </c>
      <c r="D51" s="25">
        <v>-0.25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0</v>
      </c>
      <c r="D52" s="25">
        <v>-0.25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0</v>
      </c>
      <c r="D53" s="25">
        <v>-0.25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0</v>
      </c>
      <c r="D54" s="25">
        <v>-0.25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0</v>
      </c>
      <c r="D55" s="25">
        <v>-0.25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0</v>
      </c>
      <c r="D56" s="25">
        <v>-0.25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0</v>
      </c>
      <c r="D57" s="25">
        <v>-0.25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0</v>
      </c>
      <c r="D58" s="25">
        <v>-0.25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0</v>
      </c>
      <c r="D59" s="25">
        <v>-0.25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0</v>
      </c>
      <c r="D60" s="25">
        <v>-0.25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0</v>
      </c>
      <c r="D61" s="25">
        <v>-0.25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0</v>
      </c>
      <c r="D62" s="25">
        <v>-0.25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0</v>
      </c>
      <c r="D63" s="25">
        <v>-0.25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0</v>
      </c>
      <c r="D64" s="25">
        <v>-0.25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0</v>
      </c>
      <c r="D65" s="25">
        <v>-0.25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0</v>
      </c>
      <c r="D66" s="25">
        <v>-0.25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0</v>
      </c>
      <c r="D67" s="25">
        <v>-0.25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0</v>
      </c>
      <c r="D68" s="25">
        <v>-0.25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0</v>
      </c>
      <c r="D69" s="25">
        <v>-0.25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0</v>
      </c>
      <c r="D70" s="25">
        <v>-0.25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0</v>
      </c>
      <c r="D71" s="25">
        <v>-0.25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0</v>
      </c>
      <c r="D72" s="25">
        <v>-0.25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0</v>
      </c>
      <c r="D73" s="25">
        <v>-0.25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0</v>
      </c>
      <c r="D74" s="25">
        <v>-0.25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0</v>
      </c>
      <c r="D75" s="25">
        <v>-0.25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278.60000000000002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0</v>
      </c>
      <c r="D76" s="25">
        <v>-0.25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278.60000000000002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0</v>
      </c>
      <c r="D77" s="25">
        <v>-0.25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278.60000000000002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0</v>
      </c>
      <c r="D78" s="25">
        <v>-0.25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296.20999999999998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0</v>
      </c>
      <c r="D79" s="25">
        <v>-0.25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296.20999999999998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0</v>
      </c>
      <c r="D80" s="25">
        <v>-0.25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296.20999999999998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0</v>
      </c>
      <c r="D81" s="25">
        <v>-0.25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280.60000000000002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0</v>
      </c>
      <c r="D82" s="25">
        <v>-0.25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280.60000000000002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0</v>
      </c>
      <c r="D83" s="25">
        <v>-0.25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0</v>
      </c>
      <c r="D84" s="25">
        <v>-0.25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0</v>
      </c>
      <c r="D85" s="25">
        <v>-0.25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0</v>
      </c>
      <c r="D86" s="25">
        <v>-0.25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0</v>
      </c>
      <c r="D87" s="25">
        <v>-0.25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0</v>
      </c>
      <c r="D88" s="25">
        <v>-0.25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0</v>
      </c>
      <c r="D89" s="25">
        <v>-0.25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0</v>
      </c>
      <c r="D90" s="25">
        <v>-0.25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0</v>
      </c>
      <c r="D91" s="25">
        <v>-0.1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0</v>
      </c>
      <c r="D92" s="25">
        <v>-0.1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0</v>
      </c>
      <c r="D93" s="25">
        <v>-0.1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0</v>
      </c>
      <c r="D94" s="25">
        <v>-0.1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0</v>
      </c>
      <c r="D95" s="25">
        <v>-0.1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0</v>
      </c>
      <c r="D96" s="25">
        <v>-0.1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0</v>
      </c>
      <c r="D97" s="25">
        <v>-0.1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0</v>
      </c>
      <c r="D98" s="25">
        <v>-0.1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</v>
      </c>
      <c r="D99" s="115">
        <f t="shared" si="0"/>
        <v>-4.4625000000000029E-3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6.5623774999999966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19.32</v>
      </c>
      <c r="E3" s="203">
        <v>0</v>
      </c>
      <c r="F3" s="203">
        <v>0</v>
      </c>
      <c r="G3" s="203">
        <v>31.1</v>
      </c>
      <c r="H3" s="203">
        <v>0</v>
      </c>
      <c r="I3" s="203">
        <v>0</v>
      </c>
      <c r="J3" s="203">
        <v>26.23</v>
      </c>
      <c r="K3" s="203">
        <v>336.59</v>
      </c>
      <c r="L3" s="203">
        <v>3.39</v>
      </c>
      <c r="M3" s="203">
        <v>2.4700000000000002</v>
      </c>
      <c r="N3" s="203">
        <v>2.02</v>
      </c>
      <c r="O3" s="203">
        <v>1.43</v>
      </c>
      <c r="P3" s="203">
        <v>1.07</v>
      </c>
      <c r="Q3" s="203">
        <v>4.24</v>
      </c>
      <c r="R3" s="203">
        <v>8.6199999999999992</v>
      </c>
      <c r="S3" s="203">
        <v>5.59</v>
      </c>
      <c r="T3" s="203">
        <v>0</v>
      </c>
      <c r="U3" s="203">
        <v>2.4</v>
      </c>
      <c r="V3" s="203">
        <v>0.35</v>
      </c>
      <c r="W3" s="203">
        <v>0.77</v>
      </c>
      <c r="X3" s="203">
        <v>2.64</v>
      </c>
      <c r="Y3" s="203">
        <v>0</v>
      </c>
      <c r="Z3" s="203">
        <v>26.1</v>
      </c>
      <c r="AA3" s="203">
        <v>1.53</v>
      </c>
      <c r="AB3" s="203">
        <v>0</v>
      </c>
      <c r="AC3" s="203">
        <v>0</v>
      </c>
      <c r="AD3" s="203">
        <v>24.96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217.9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19.32</v>
      </c>
      <c r="E4" s="203">
        <v>0</v>
      </c>
      <c r="F4" s="203">
        <v>0</v>
      </c>
      <c r="G4" s="203">
        <v>31.1</v>
      </c>
      <c r="H4" s="203">
        <v>0</v>
      </c>
      <c r="I4" s="203">
        <v>0</v>
      </c>
      <c r="J4" s="203">
        <v>26.23</v>
      </c>
      <c r="K4" s="203">
        <v>336.59</v>
      </c>
      <c r="L4" s="203">
        <v>3.39</v>
      </c>
      <c r="M4" s="203">
        <v>2.4700000000000002</v>
      </c>
      <c r="N4" s="203">
        <v>2.02</v>
      </c>
      <c r="O4" s="203">
        <v>1.43</v>
      </c>
      <c r="P4" s="203">
        <v>1.07</v>
      </c>
      <c r="Q4" s="203">
        <v>4.24</v>
      </c>
      <c r="R4" s="203">
        <v>8.6199999999999992</v>
      </c>
      <c r="S4" s="203">
        <v>5.59</v>
      </c>
      <c r="T4" s="203">
        <v>0</v>
      </c>
      <c r="U4" s="203">
        <v>2.4</v>
      </c>
      <c r="V4" s="203">
        <v>0.35</v>
      </c>
      <c r="W4" s="203">
        <v>0.77</v>
      </c>
      <c r="X4" s="203">
        <v>2.64</v>
      </c>
      <c r="Y4" s="203">
        <v>0</v>
      </c>
      <c r="Z4" s="203">
        <v>59.75</v>
      </c>
      <c r="AA4" s="203">
        <v>1.53</v>
      </c>
      <c r="AB4" s="203">
        <v>0</v>
      </c>
      <c r="AC4" s="203">
        <v>0</v>
      </c>
      <c r="AD4" s="203">
        <v>24.96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217.9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19.420000000000002</v>
      </c>
      <c r="E5" s="203">
        <v>0</v>
      </c>
      <c r="F5" s="203">
        <v>0</v>
      </c>
      <c r="G5" s="203">
        <v>31.1</v>
      </c>
      <c r="H5" s="203">
        <v>0</v>
      </c>
      <c r="I5" s="203">
        <v>0</v>
      </c>
      <c r="J5" s="203">
        <v>26.23</v>
      </c>
      <c r="K5" s="203">
        <v>336.59</v>
      </c>
      <c r="L5" s="203">
        <v>3.39</v>
      </c>
      <c r="M5" s="203">
        <v>2.4700000000000002</v>
      </c>
      <c r="N5" s="203">
        <v>2.02</v>
      </c>
      <c r="O5" s="203">
        <v>1.43</v>
      </c>
      <c r="P5" s="203">
        <v>1.07</v>
      </c>
      <c r="Q5" s="203">
        <v>4.24</v>
      </c>
      <c r="R5" s="203">
        <v>8.6199999999999992</v>
      </c>
      <c r="S5" s="203">
        <v>5.59</v>
      </c>
      <c r="T5" s="203">
        <v>0</v>
      </c>
      <c r="U5" s="203">
        <v>2.4</v>
      </c>
      <c r="V5" s="203">
        <v>0.35</v>
      </c>
      <c r="W5" s="203">
        <v>0.77</v>
      </c>
      <c r="X5" s="203">
        <v>2.64</v>
      </c>
      <c r="Y5" s="203">
        <v>0</v>
      </c>
      <c r="Z5" s="203">
        <v>59.75</v>
      </c>
      <c r="AA5" s="203">
        <v>19.43</v>
      </c>
      <c r="AB5" s="203">
        <v>0</v>
      </c>
      <c r="AC5" s="203">
        <v>0</v>
      </c>
      <c r="AD5" s="203">
        <v>24.96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217.9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19.420000000000002</v>
      </c>
      <c r="E6" s="203">
        <v>0</v>
      </c>
      <c r="F6" s="203">
        <v>0</v>
      </c>
      <c r="G6" s="203">
        <v>31.1</v>
      </c>
      <c r="H6" s="203">
        <v>0</v>
      </c>
      <c r="I6" s="203">
        <v>0</v>
      </c>
      <c r="J6" s="203">
        <v>26.23</v>
      </c>
      <c r="K6" s="203">
        <v>336.59</v>
      </c>
      <c r="L6" s="203">
        <v>3.39</v>
      </c>
      <c r="M6" s="203">
        <v>2.4700000000000002</v>
      </c>
      <c r="N6" s="203">
        <v>2.02</v>
      </c>
      <c r="O6" s="203">
        <v>1.43</v>
      </c>
      <c r="P6" s="203">
        <v>1.07</v>
      </c>
      <c r="Q6" s="203">
        <v>4.24</v>
      </c>
      <c r="R6" s="203">
        <v>8.6199999999999992</v>
      </c>
      <c r="S6" s="203">
        <v>5.59</v>
      </c>
      <c r="T6" s="203">
        <v>0</v>
      </c>
      <c r="U6" s="203">
        <v>2.4</v>
      </c>
      <c r="V6" s="203">
        <v>0.35</v>
      </c>
      <c r="W6" s="203">
        <v>0.77</v>
      </c>
      <c r="X6" s="203">
        <v>2.64</v>
      </c>
      <c r="Y6" s="203">
        <v>0</v>
      </c>
      <c r="Z6" s="203">
        <v>59.75</v>
      </c>
      <c r="AA6" s="203">
        <v>19.43</v>
      </c>
      <c r="AB6" s="203">
        <v>0</v>
      </c>
      <c r="AC6" s="203">
        <v>0</v>
      </c>
      <c r="AD6" s="203">
        <v>24.96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217.9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19.420000000000002</v>
      </c>
      <c r="E7" s="203">
        <v>0</v>
      </c>
      <c r="F7" s="203">
        <v>0</v>
      </c>
      <c r="G7" s="203">
        <v>31.1</v>
      </c>
      <c r="H7" s="203">
        <v>0</v>
      </c>
      <c r="I7" s="203">
        <v>0</v>
      </c>
      <c r="J7" s="203">
        <v>26.23</v>
      </c>
      <c r="K7" s="203">
        <v>336.59</v>
      </c>
      <c r="L7" s="203">
        <v>3.39</v>
      </c>
      <c r="M7" s="203">
        <v>2.4700000000000002</v>
      </c>
      <c r="N7" s="203">
        <v>2.02</v>
      </c>
      <c r="O7" s="203">
        <v>1.43</v>
      </c>
      <c r="P7" s="203">
        <v>1.07</v>
      </c>
      <c r="Q7" s="203">
        <v>4.24</v>
      </c>
      <c r="R7" s="203">
        <v>8.6199999999999992</v>
      </c>
      <c r="S7" s="203">
        <v>5.59</v>
      </c>
      <c r="T7" s="203">
        <v>0</v>
      </c>
      <c r="U7" s="203">
        <v>2.4</v>
      </c>
      <c r="V7" s="203">
        <v>0.35</v>
      </c>
      <c r="W7" s="203">
        <v>0.78</v>
      </c>
      <c r="X7" s="203">
        <v>2.64</v>
      </c>
      <c r="Y7" s="203">
        <v>0</v>
      </c>
      <c r="Z7" s="203">
        <v>57.23</v>
      </c>
      <c r="AA7" s="203">
        <v>19.43</v>
      </c>
      <c r="AB7" s="203">
        <v>0</v>
      </c>
      <c r="AC7" s="203">
        <v>0</v>
      </c>
      <c r="AD7" s="203">
        <v>24.96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217.9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19.420000000000002</v>
      </c>
      <c r="E8" s="203">
        <v>0</v>
      </c>
      <c r="F8" s="203">
        <v>0</v>
      </c>
      <c r="G8" s="203">
        <v>31.1</v>
      </c>
      <c r="H8" s="203">
        <v>0</v>
      </c>
      <c r="I8" s="203">
        <v>0</v>
      </c>
      <c r="J8" s="203">
        <v>26.23</v>
      </c>
      <c r="K8" s="203">
        <v>336.59</v>
      </c>
      <c r="L8" s="203">
        <v>3.39</v>
      </c>
      <c r="M8" s="203">
        <v>2.4700000000000002</v>
      </c>
      <c r="N8" s="203">
        <v>2.02</v>
      </c>
      <c r="O8" s="203">
        <v>1.43</v>
      </c>
      <c r="P8" s="203">
        <v>1.07</v>
      </c>
      <c r="Q8" s="203">
        <v>4.24</v>
      </c>
      <c r="R8" s="203">
        <v>8.6199999999999992</v>
      </c>
      <c r="S8" s="203">
        <v>5.59</v>
      </c>
      <c r="T8" s="203">
        <v>0</v>
      </c>
      <c r="U8" s="203">
        <v>2.4</v>
      </c>
      <c r="V8" s="203">
        <v>0.35</v>
      </c>
      <c r="W8" s="203">
        <v>0.78</v>
      </c>
      <c r="X8" s="203">
        <v>2.64</v>
      </c>
      <c r="Y8" s="203">
        <v>0</v>
      </c>
      <c r="Z8" s="203">
        <v>57.23</v>
      </c>
      <c r="AA8" s="203">
        <v>19.43</v>
      </c>
      <c r="AB8" s="203">
        <v>0</v>
      </c>
      <c r="AC8" s="203">
        <v>0</v>
      </c>
      <c r="AD8" s="203">
        <v>24.96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217.9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19.420000000000002</v>
      </c>
      <c r="E9" s="203">
        <v>0</v>
      </c>
      <c r="F9" s="203">
        <v>0</v>
      </c>
      <c r="G9" s="203">
        <v>31.1</v>
      </c>
      <c r="H9" s="203">
        <v>0</v>
      </c>
      <c r="I9" s="203">
        <v>0</v>
      </c>
      <c r="J9" s="203">
        <v>26.23</v>
      </c>
      <c r="K9" s="203">
        <v>336.59</v>
      </c>
      <c r="L9" s="203">
        <v>3.39</v>
      </c>
      <c r="M9" s="203">
        <v>2.4700000000000002</v>
      </c>
      <c r="N9" s="203">
        <v>2.02</v>
      </c>
      <c r="O9" s="203">
        <v>1.43</v>
      </c>
      <c r="P9" s="203">
        <v>1.07</v>
      </c>
      <c r="Q9" s="203">
        <v>4.24</v>
      </c>
      <c r="R9" s="203">
        <v>8.6199999999999992</v>
      </c>
      <c r="S9" s="203">
        <v>5.59</v>
      </c>
      <c r="T9" s="203">
        <v>0</v>
      </c>
      <c r="U9" s="203">
        <v>2.4</v>
      </c>
      <c r="V9" s="203">
        <v>0.51</v>
      </c>
      <c r="W9" s="203">
        <v>9.43</v>
      </c>
      <c r="X9" s="203">
        <v>31.48</v>
      </c>
      <c r="Y9" s="203">
        <v>0</v>
      </c>
      <c r="Z9" s="203">
        <v>59.75</v>
      </c>
      <c r="AA9" s="203">
        <v>19.43</v>
      </c>
      <c r="AB9" s="203">
        <v>0</v>
      </c>
      <c r="AC9" s="203">
        <v>0</v>
      </c>
      <c r="AD9" s="203">
        <v>24.96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217.9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19.420000000000002</v>
      </c>
      <c r="E10" s="203">
        <v>0</v>
      </c>
      <c r="F10" s="203">
        <v>0</v>
      </c>
      <c r="G10" s="203">
        <v>31.1</v>
      </c>
      <c r="H10" s="203">
        <v>0</v>
      </c>
      <c r="I10" s="203">
        <v>0</v>
      </c>
      <c r="J10" s="203">
        <v>26.23</v>
      </c>
      <c r="K10" s="203">
        <v>336.59</v>
      </c>
      <c r="L10" s="203">
        <v>3.39</v>
      </c>
      <c r="M10" s="203">
        <v>2.4700000000000002</v>
      </c>
      <c r="N10" s="203">
        <v>2.02</v>
      </c>
      <c r="O10" s="203">
        <v>1.43</v>
      </c>
      <c r="P10" s="203">
        <v>1.07</v>
      </c>
      <c r="Q10" s="203">
        <v>4.24</v>
      </c>
      <c r="R10" s="203">
        <v>8.6199999999999992</v>
      </c>
      <c r="S10" s="203">
        <v>5.59</v>
      </c>
      <c r="T10" s="203">
        <v>0</v>
      </c>
      <c r="U10" s="203">
        <v>2.4</v>
      </c>
      <c r="V10" s="203">
        <v>0.51</v>
      </c>
      <c r="W10" s="203">
        <v>9.43</v>
      </c>
      <c r="X10" s="203">
        <v>31.48</v>
      </c>
      <c r="Y10" s="203">
        <v>0</v>
      </c>
      <c r="Z10" s="203">
        <v>59.75</v>
      </c>
      <c r="AA10" s="203">
        <v>19.43</v>
      </c>
      <c r="AB10" s="203">
        <v>0</v>
      </c>
      <c r="AC10" s="203">
        <v>0</v>
      </c>
      <c r="AD10" s="203">
        <v>24.96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217.9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19.420000000000002</v>
      </c>
      <c r="E11" s="203">
        <v>0</v>
      </c>
      <c r="F11" s="203">
        <v>0</v>
      </c>
      <c r="G11" s="203">
        <v>31.1</v>
      </c>
      <c r="H11" s="203">
        <v>0</v>
      </c>
      <c r="I11" s="203">
        <v>0</v>
      </c>
      <c r="J11" s="203">
        <v>26.23</v>
      </c>
      <c r="K11" s="203">
        <v>336.59</v>
      </c>
      <c r="L11" s="203">
        <v>3.39</v>
      </c>
      <c r="M11" s="203">
        <v>2.4700000000000002</v>
      </c>
      <c r="N11" s="203">
        <v>2.02</v>
      </c>
      <c r="O11" s="203">
        <v>1.43</v>
      </c>
      <c r="P11" s="203">
        <v>1.07</v>
      </c>
      <c r="Q11" s="203">
        <v>4.24</v>
      </c>
      <c r="R11" s="203">
        <v>8.6199999999999992</v>
      </c>
      <c r="S11" s="203">
        <v>5.59</v>
      </c>
      <c r="T11" s="203">
        <v>0</v>
      </c>
      <c r="U11" s="203">
        <v>2.4</v>
      </c>
      <c r="V11" s="203">
        <v>1.41</v>
      </c>
      <c r="W11" s="203">
        <v>9.43</v>
      </c>
      <c r="X11" s="203">
        <v>31.48</v>
      </c>
      <c r="Y11" s="203">
        <v>0</v>
      </c>
      <c r="Z11" s="203">
        <v>59.75</v>
      </c>
      <c r="AA11" s="203">
        <v>19.43</v>
      </c>
      <c r="AB11" s="203">
        <v>0</v>
      </c>
      <c r="AC11" s="203">
        <v>0</v>
      </c>
      <c r="AD11" s="203">
        <v>24.96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217.9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19.510000000000002</v>
      </c>
      <c r="E12" s="203">
        <v>0</v>
      </c>
      <c r="F12" s="203">
        <v>0</v>
      </c>
      <c r="G12" s="203">
        <v>31.1</v>
      </c>
      <c r="H12" s="203">
        <v>0</v>
      </c>
      <c r="I12" s="203">
        <v>0</v>
      </c>
      <c r="J12" s="203">
        <v>26.23</v>
      </c>
      <c r="K12" s="203">
        <v>336.59</v>
      </c>
      <c r="L12" s="203">
        <v>3.39</v>
      </c>
      <c r="M12" s="203">
        <v>2.4700000000000002</v>
      </c>
      <c r="N12" s="203">
        <v>2.02</v>
      </c>
      <c r="O12" s="203">
        <v>1.43</v>
      </c>
      <c r="P12" s="203">
        <v>1.07</v>
      </c>
      <c r="Q12" s="203">
        <v>4.24</v>
      </c>
      <c r="R12" s="203">
        <v>8.6199999999999992</v>
      </c>
      <c r="S12" s="203">
        <v>5.59</v>
      </c>
      <c r="T12" s="203">
        <v>0</v>
      </c>
      <c r="U12" s="203">
        <v>2.4</v>
      </c>
      <c r="V12" s="203">
        <v>1.41</v>
      </c>
      <c r="W12" s="203">
        <v>9.43</v>
      </c>
      <c r="X12" s="203">
        <v>31.48</v>
      </c>
      <c r="Y12" s="203">
        <v>0</v>
      </c>
      <c r="Z12" s="203">
        <v>59.75</v>
      </c>
      <c r="AA12" s="203">
        <v>19.43</v>
      </c>
      <c r="AB12" s="203">
        <v>0</v>
      </c>
      <c r="AC12" s="203">
        <v>0</v>
      </c>
      <c r="AD12" s="203">
        <v>24.96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217.9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19.420000000000002</v>
      </c>
      <c r="E13" s="203">
        <v>0</v>
      </c>
      <c r="F13" s="203">
        <v>0</v>
      </c>
      <c r="G13" s="203">
        <v>31.1</v>
      </c>
      <c r="H13" s="203">
        <v>0</v>
      </c>
      <c r="I13" s="203">
        <v>0</v>
      </c>
      <c r="J13" s="203">
        <v>26.23</v>
      </c>
      <c r="K13" s="203">
        <v>336.59</v>
      </c>
      <c r="L13" s="203">
        <v>3.39</v>
      </c>
      <c r="M13" s="203">
        <v>2.4700000000000002</v>
      </c>
      <c r="N13" s="203">
        <v>2.02</v>
      </c>
      <c r="O13" s="203">
        <v>1.43</v>
      </c>
      <c r="P13" s="203">
        <v>1.07</v>
      </c>
      <c r="Q13" s="203">
        <v>4.24</v>
      </c>
      <c r="R13" s="203">
        <v>8.6199999999999992</v>
      </c>
      <c r="S13" s="203">
        <v>5.59</v>
      </c>
      <c r="T13" s="203">
        <v>0</v>
      </c>
      <c r="U13" s="203">
        <v>2.4</v>
      </c>
      <c r="V13" s="203">
        <v>2.54</v>
      </c>
      <c r="W13" s="203">
        <v>9.43</v>
      </c>
      <c r="X13" s="203">
        <v>31.48</v>
      </c>
      <c r="Y13" s="203">
        <v>0</v>
      </c>
      <c r="Z13" s="203">
        <v>59.75</v>
      </c>
      <c r="AA13" s="203">
        <v>19.43</v>
      </c>
      <c r="AB13" s="203">
        <v>0</v>
      </c>
      <c r="AC13" s="203">
        <v>0</v>
      </c>
      <c r="AD13" s="203">
        <v>24.96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217.9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19.420000000000002</v>
      </c>
      <c r="E14" s="203">
        <v>0</v>
      </c>
      <c r="F14" s="203">
        <v>0</v>
      </c>
      <c r="G14" s="203">
        <v>31.1</v>
      </c>
      <c r="H14" s="203">
        <v>0</v>
      </c>
      <c r="I14" s="203">
        <v>0</v>
      </c>
      <c r="J14" s="203">
        <v>26.23</v>
      </c>
      <c r="K14" s="203">
        <v>336.59</v>
      </c>
      <c r="L14" s="203">
        <v>3.39</v>
      </c>
      <c r="M14" s="203">
        <v>2.4700000000000002</v>
      </c>
      <c r="N14" s="203">
        <v>2.02</v>
      </c>
      <c r="O14" s="203">
        <v>1.43</v>
      </c>
      <c r="P14" s="203">
        <v>1.07</v>
      </c>
      <c r="Q14" s="203">
        <v>4.24</v>
      </c>
      <c r="R14" s="203">
        <v>8.6199999999999992</v>
      </c>
      <c r="S14" s="203">
        <v>5.59</v>
      </c>
      <c r="T14" s="203">
        <v>0</v>
      </c>
      <c r="U14" s="203">
        <v>2.4</v>
      </c>
      <c r="V14" s="203">
        <v>2.95</v>
      </c>
      <c r="W14" s="203">
        <v>9.43</v>
      </c>
      <c r="X14" s="203">
        <v>31.48</v>
      </c>
      <c r="Y14" s="203">
        <v>0</v>
      </c>
      <c r="Z14" s="203">
        <v>59.75</v>
      </c>
      <c r="AA14" s="203">
        <v>19.43</v>
      </c>
      <c r="AB14" s="203">
        <v>0</v>
      </c>
      <c r="AC14" s="203">
        <v>0</v>
      </c>
      <c r="AD14" s="203">
        <v>24.96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217.9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19.510000000000002</v>
      </c>
      <c r="E15" s="203">
        <v>0</v>
      </c>
      <c r="F15" s="203">
        <v>0</v>
      </c>
      <c r="G15" s="203">
        <v>31.1</v>
      </c>
      <c r="H15" s="203">
        <v>0</v>
      </c>
      <c r="I15" s="203">
        <v>0</v>
      </c>
      <c r="J15" s="203">
        <v>26.23</v>
      </c>
      <c r="K15" s="203">
        <v>336.59</v>
      </c>
      <c r="L15" s="203">
        <v>3.39</v>
      </c>
      <c r="M15" s="203">
        <v>2.4700000000000002</v>
      </c>
      <c r="N15" s="203">
        <v>2.02</v>
      </c>
      <c r="O15" s="203">
        <v>1.43</v>
      </c>
      <c r="P15" s="203">
        <v>1.07</v>
      </c>
      <c r="Q15" s="203">
        <v>4.24</v>
      </c>
      <c r="R15" s="203">
        <v>8.6199999999999992</v>
      </c>
      <c r="S15" s="203">
        <v>5.59</v>
      </c>
      <c r="T15" s="203">
        <v>0</v>
      </c>
      <c r="U15" s="203">
        <v>2.4</v>
      </c>
      <c r="V15" s="203">
        <v>2.59</v>
      </c>
      <c r="W15" s="203">
        <v>9.43</v>
      </c>
      <c r="X15" s="203">
        <v>31.48</v>
      </c>
      <c r="Y15" s="203">
        <v>0</v>
      </c>
      <c r="Z15" s="203">
        <v>59.75</v>
      </c>
      <c r="AA15" s="203">
        <v>19.43</v>
      </c>
      <c r="AB15" s="203">
        <v>0</v>
      </c>
      <c r="AC15" s="203">
        <v>0</v>
      </c>
      <c r="AD15" s="203">
        <v>24.96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217.9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19.510000000000002</v>
      </c>
      <c r="E16" s="203">
        <v>0</v>
      </c>
      <c r="F16" s="203">
        <v>0</v>
      </c>
      <c r="G16" s="203">
        <v>31.1</v>
      </c>
      <c r="H16" s="203">
        <v>0</v>
      </c>
      <c r="I16" s="203">
        <v>0</v>
      </c>
      <c r="J16" s="203">
        <v>26.23</v>
      </c>
      <c r="K16" s="203">
        <v>336.59</v>
      </c>
      <c r="L16" s="203">
        <v>3.39</v>
      </c>
      <c r="M16" s="203">
        <v>2.4700000000000002</v>
      </c>
      <c r="N16" s="203">
        <v>2.02</v>
      </c>
      <c r="O16" s="203">
        <v>1.43</v>
      </c>
      <c r="P16" s="203">
        <v>1.07</v>
      </c>
      <c r="Q16" s="203">
        <v>4.24</v>
      </c>
      <c r="R16" s="203">
        <v>8.6199999999999992</v>
      </c>
      <c r="S16" s="203">
        <v>5.59</v>
      </c>
      <c r="T16" s="203">
        <v>0</v>
      </c>
      <c r="U16" s="203">
        <v>2.4</v>
      </c>
      <c r="V16" s="203">
        <v>2.59</v>
      </c>
      <c r="W16" s="203">
        <v>9.43</v>
      </c>
      <c r="X16" s="203">
        <v>31.48</v>
      </c>
      <c r="Y16" s="203">
        <v>0</v>
      </c>
      <c r="Z16" s="203">
        <v>59.75</v>
      </c>
      <c r="AA16" s="203">
        <v>19.43</v>
      </c>
      <c r="AB16" s="203">
        <v>0</v>
      </c>
      <c r="AC16" s="203">
        <v>0</v>
      </c>
      <c r="AD16" s="203">
        <v>24.96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217.9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19.510000000000002</v>
      </c>
      <c r="E17" s="203">
        <v>0</v>
      </c>
      <c r="F17" s="203">
        <v>0</v>
      </c>
      <c r="G17" s="203">
        <v>31.1</v>
      </c>
      <c r="H17" s="203">
        <v>0</v>
      </c>
      <c r="I17" s="203">
        <v>0</v>
      </c>
      <c r="J17" s="203">
        <v>26.23</v>
      </c>
      <c r="K17" s="203">
        <v>336.59</v>
      </c>
      <c r="L17" s="203">
        <v>3.39</v>
      </c>
      <c r="M17" s="203">
        <v>2.4700000000000002</v>
      </c>
      <c r="N17" s="203">
        <v>2.02</v>
      </c>
      <c r="O17" s="203">
        <v>1.43</v>
      </c>
      <c r="P17" s="203">
        <v>1.07</v>
      </c>
      <c r="Q17" s="203">
        <v>4.24</v>
      </c>
      <c r="R17" s="203">
        <v>8.6199999999999992</v>
      </c>
      <c r="S17" s="203">
        <v>5.59</v>
      </c>
      <c r="T17" s="203">
        <v>0</v>
      </c>
      <c r="U17" s="203">
        <v>2.4</v>
      </c>
      <c r="V17" s="203">
        <v>2.59</v>
      </c>
      <c r="W17" s="203">
        <v>9.43</v>
      </c>
      <c r="X17" s="203">
        <v>31.48</v>
      </c>
      <c r="Y17" s="203">
        <v>0</v>
      </c>
      <c r="Z17" s="203">
        <v>59.75</v>
      </c>
      <c r="AA17" s="203">
        <v>19.43</v>
      </c>
      <c r="AB17" s="203">
        <v>0</v>
      </c>
      <c r="AC17" s="203">
        <v>0</v>
      </c>
      <c r="AD17" s="203">
        <v>24.96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217.9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19.55</v>
      </c>
      <c r="E18" s="203">
        <v>0</v>
      </c>
      <c r="F18" s="203">
        <v>0</v>
      </c>
      <c r="G18" s="203">
        <v>31.1</v>
      </c>
      <c r="H18" s="203">
        <v>0</v>
      </c>
      <c r="I18" s="203">
        <v>0</v>
      </c>
      <c r="J18" s="203">
        <v>26.23</v>
      </c>
      <c r="K18" s="203">
        <v>336.59</v>
      </c>
      <c r="L18" s="203">
        <v>3.39</v>
      </c>
      <c r="M18" s="203">
        <v>2.4700000000000002</v>
      </c>
      <c r="N18" s="203">
        <v>2.02</v>
      </c>
      <c r="O18" s="203">
        <v>1.43</v>
      </c>
      <c r="P18" s="203">
        <v>1.07</v>
      </c>
      <c r="Q18" s="203">
        <v>4.24</v>
      </c>
      <c r="R18" s="203">
        <v>8.6199999999999992</v>
      </c>
      <c r="S18" s="203">
        <v>5.59</v>
      </c>
      <c r="T18" s="203">
        <v>0</v>
      </c>
      <c r="U18" s="203">
        <v>2.4</v>
      </c>
      <c r="V18" s="203">
        <v>2.59</v>
      </c>
      <c r="W18" s="203">
        <v>9.43</v>
      </c>
      <c r="X18" s="203">
        <v>31.48</v>
      </c>
      <c r="Y18" s="203">
        <v>0</v>
      </c>
      <c r="Z18" s="203">
        <v>59.75</v>
      </c>
      <c r="AA18" s="203">
        <v>19.43</v>
      </c>
      <c r="AB18" s="203">
        <v>0</v>
      </c>
      <c r="AC18" s="203">
        <v>0</v>
      </c>
      <c r="AD18" s="203">
        <v>24.96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217.9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19.55</v>
      </c>
      <c r="E19" s="203">
        <v>0</v>
      </c>
      <c r="F19" s="203">
        <v>0</v>
      </c>
      <c r="G19" s="203">
        <v>31.1</v>
      </c>
      <c r="H19" s="203">
        <v>0</v>
      </c>
      <c r="I19" s="203">
        <v>0</v>
      </c>
      <c r="J19" s="203">
        <v>26.23</v>
      </c>
      <c r="K19" s="203">
        <v>336.59</v>
      </c>
      <c r="L19" s="203">
        <v>3.39</v>
      </c>
      <c r="M19" s="203">
        <v>2.4700000000000002</v>
      </c>
      <c r="N19" s="203">
        <v>2.02</v>
      </c>
      <c r="O19" s="203">
        <v>1.43</v>
      </c>
      <c r="P19" s="203">
        <v>1.07</v>
      </c>
      <c r="Q19" s="203">
        <v>4.24</v>
      </c>
      <c r="R19" s="203">
        <v>8.6199999999999992</v>
      </c>
      <c r="S19" s="203">
        <v>5.59</v>
      </c>
      <c r="T19" s="203">
        <v>0</v>
      </c>
      <c r="U19" s="203">
        <v>2.4</v>
      </c>
      <c r="V19" s="203">
        <v>0</v>
      </c>
      <c r="W19" s="203">
        <v>0.78</v>
      </c>
      <c r="X19" s="203">
        <v>2.64</v>
      </c>
      <c r="Y19" s="203">
        <v>0</v>
      </c>
      <c r="Z19" s="203">
        <v>59.75</v>
      </c>
      <c r="AA19" s="203">
        <v>19.43</v>
      </c>
      <c r="AB19" s="203">
        <v>0</v>
      </c>
      <c r="AC19" s="203">
        <v>0</v>
      </c>
      <c r="AD19" s="203">
        <v>24.96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15.69</v>
      </c>
      <c r="AL19" s="203">
        <v>0</v>
      </c>
      <c r="AM19" s="203">
        <v>0</v>
      </c>
      <c r="AN19" s="203">
        <v>0</v>
      </c>
      <c r="AO19" s="203">
        <v>217.9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19.55</v>
      </c>
      <c r="E20" s="203">
        <v>0</v>
      </c>
      <c r="F20" s="203">
        <v>0</v>
      </c>
      <c r="G20" s="203">
        <v>31.1</v>
      </c>
      <c r="H20" s="203">
        <v>0</v>
      </c>
      <c r="I20" s="203">
        <v>0</v>
      </c>
      <c r="J20" s="203">
        <v>26.23</v>
      </c>
      <c r="K20" s="203">
        <v>336.59</v>
      </c>
      <c r="L20" s="203">
        <v>3.39</v>
      </c>
      <c r="M20" s="203">
        <v>2.4700000000000002</v>
      </c>
      <c r="N20" s="203">
        <v>2.02</v>
      </c>
      <c r="O20" s="203">
        <v>1.43</v>
      </c>
      <c r="P20" s="203">
        <v>1.07</v>
      </c>
      <c r="Q20" s="203">
        <v>4.24</v>
      </c>
      <c r="R20" s="203">
        <v>8.6199999999999992</v>
      </c>
      <c r="S20" s="203">
        <v>5.59</v>
      </c>
      <c r="T20" s="203">
        <v>0</v>
      </c>
      <c r="U20" s="203">
        <v>2.4</v>
      </c>
      <c r="V20" s="203">
        <v>0</v>
      </c>
      <c r="W20" s="203">
        <v>0.78</v>
      </c>
      <c r="X20" s="203">
        <v>2.64</v>
      </c>
      <c r="Y20" s="203">
        <v>0</v>
      </c>
      <c r="Z20" s="203">
        <v>59.75</v>
      </c>
      <c r="AA20" s="203">
        <v>19.43</v>
      </c>
      <c r="AB20" s="203">
        <v>0</v>
      </c>
      <c r="AC20" s="203">
        <v>0</v>
      </c>
      <c r="AD20" s="203">
        <v>24.96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15.69</v>
      </c>
      <c r="AL20" s="203">
        <v>0</v>
      </c>
      <c r="AM20" s="203">
        <v>0</v>
      </c>
      <c r="AN20" s="203">
        <v>0</v>
      </c>
      <c r="AO20" s="203">
        <v>217.9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19.55</v>
      </c>
      <c r="E21" s="203">
        <v>0</v>
      </c>
      <c r="F21" s="203">
        <v>0</v>
      </c>
      <c r="G21" s="203">
        <v>31.1</v>
      </c>
      <c r="H21" s="203">
        <v>0</v>
      </c>
      <c r="I21" s="203">
        <v>0</v>
      </c>
      <c r="J21" s="203">
        <v>26.23</v>
      </c>
      <c r="K21" s="203">
        <v>336.59</v>
      </c>
      <c r="L21" s="203">
        <v>3.39</v>
      </c>
      <c r="M21" s="203">
        <v>2.4700000000000002</v>
      </c>
      <c r="N21" s="203">
        <v>2.02</v>
      </c>
      <c r="O21" s="203">
        <v>1.43</v>
      </c>
      <c r="P21" s="203">
        <v>1.07</v>
      </c>
      <c r="Q21" s="203">
        <v>4.24</v>
      </c>
      <c r="R21" s="203">
        <v>8.6199999999999992</v>
      </c>
      <c r="S21" s="203">
        <v>5.59</v>
      </c>
      <c r="T21" s="203">
        <v>0</v>
      </c>
      <c r="U21" s="203">
        <v>2.4</v>
      </c>
      <c r="V21" s="203">
        <v>0</v>
      </c>
      <c r="W21" s="203">
        <v>0.78</v>
      </c>
      <c r="X21" s="203">
        <v>2.64</v>
      </c>
      <c r="Y21" s="203">
        <v>0</v>
      </c>
      <c r="Z21" s="203">
        <v>59.75</v>
      </c>
      <c r="AA21" s="203">
        <v>1.53</v>
      </c>
      <c r="AB21" s="203">
        <v>0</v>
      </c>
      <c r="AC21" s="203">
        <v>0</v>
      </c>
      <c r="AD21" s="203">
        <v>24.96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15.69</v>
      </c>
      <c r="AL21" s="203">
        <v>0</v>
      </c>
      <c r="AM21" s="203">
        <v>0</v>
      </c>
      <c r="AN21" s="203">
        <v>0</v>
      </c>
      <c r="AO21" s="203">
        <v>217.9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19.55</v>
      </c>
      <c r="E22" s="203">
        <v>0</v>
      </c>
      <c r="F22" s="203">
        <v>0</v>
      </c>
      <c r="G22" s="203">
        <v>31.1</v>
      </c>
      <c r="H22" s="203">
        <v>0</v>
      </c>
      <c r="I22" s="203">
        <v>0</v>
      </c>
      <c r="J22" s="203">
        <v>26.23</v>
      </c>
      <c r="K22" s="203">
        <v>269.29000000000002</v>
      </c>
      <c r="L22" s="203">
        <v>3.39</v>
      </c>
      <c r="M22" s="203">
        <v>2.4700000000000002</v>
      </c>
      <c r="N22" s="203">
        <v>2.02</v>
      </c>
      <c r="O22" s="203">
        <v>1.43</v>
      </c>
      <c r="P22" s="203">
        <v>1.07</v>
      </c>
      <c r="Q22" s="203">
        <v>4.24</v>
      </c>
      <c r="R22" s="203">
        <v>8.6199999999999992</v>
      </c>
      <c r="S22" s="203">
        <v>5.59</v>
      </c>
      <c r="T22" s="203">
        <v>0</v>
      </c>
      <c r="U22" s="203">
        <v>2.4</v>
      </c>
      <c r="V22" s="203">
        <v>0</v>
      </c>
      <c r="W22" s="203">
        <v>0.77</v>
      </c>
      <c r="X22" s="203">
        <v>2.64</v>
      </c>
      <c r="Y22" s="203">
        <v>0</v>
      </c>
      <c r="Z22" s="203">
        <v>59.75</v>
      </c>
      <c r="AA22" s="203">
        <v>1.53</v>
      </c>
      <c r="AB22" s="203">
        <v>0</v>
      </c>
      <c r="AC22" s="203">
        <v>0</v>
      </c>
      <c r="AD22" s="203">
        <v>24.96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15.69</v>
      </c>
      <c r="AL22" s="203">
        <v>0</v>
      </c>
      <c r="AM22" s="203">
        <v>0</v>
      </c>
      <c r="AN22" s="203">
        <v>0</v>
      </c>
      <c r="AO22" s="203">
        <v>217.9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19.55</v>
      </c>
      <c r="E23" s="203">
        <v>0</v>
      </c>
      <c r="F23" s="203">
        <v>0</v>
      </c>
      <c r="G23" s="203">
        <v>31.1</v>
      </c>
      <c r="H23" s="203">
        <v>0</v>
      </c>
      <c r="I23" s="203">
        <v>0</v>
      </c>
      <c r="J23" s="203">
        <v>26.23</v>
      </c>
      <c r="K23" s="203">
        <v>240.46</v>
      </c>
      <c r="L23" s="203">
        <v>3.39</v>
      </c>
      <c r="M23" s="203">
        <v>2.4700000000000002</v>
      </c>
      <c r="N23" s="203">
        <v>2.02</v>
      </c>
      <c r="O23" s="203">
        <v>1.43</v>
      </c>
      <c r="P23" s="203">
        <v>1.07</v>
      </c>
      <c r="Q23" s="203">
        <v>4.24</v>
      </c>
      <c r="R23" s="203">
        <v>8.6199999999999992</v>
      </c>
      <c r="S23" s="203">
        <v>5.59</v>
      </c>
      <c r="T23" s="203">
        <v>0</v>
      </c>
      <c r="U23" s="203">
        <v>2.4</v>
      </c>
      <c r="V23" s="203">
        <v>0.35</v>
      </c>
      <c r="W23" s="203">
        <v>0.77</v>
      </c>
      <c r="X23" s="203">
        <v>2.64</v>
      </c>
      <c r="Y23" s="203">
        <v>0</v>
      </c>
      <c r="Z23" s="203">
        <v>59.75</v>
      </c>
      <c r="AA23" s="203">
        <v>1.53</v>
      </c>
      <c r="AB23" s="203">
        <v>0</v>
      </c>
      <c r="AC23" s="203">
        <v>0</v>
      </c>
      <c r="AD23" s="203">
        <v>24.96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15.69</v>
      </c>
      <c r="AL23" s="203">
        <v>0</v>
      </c>
      <c r="AM23" s="203">
        <v>0</v>
      </c>
      <c r="AN23" s="203">
        <v>0</v>
      </c>
      <c r="AO23" s="203">
        <v>217.9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19.55</v>
      </c>
      <c r="E24" s="203">
        <v>0</v>
      </c>
      <c r="F24" s="203">
        <v>0</v>
      </c>
      <c r="G24" s="203">
        <v>31.1</v>
      </c>
      <c r="H24" s="203">
        <v>0</v>
      </c>
      <c r="I24" s="203">
        <v>0</v>
      </c>
      <c r="J24" s="203">
        <v>26.23</v>
      </c>
      <c r="K24" s="203">
        <v>240.46</v>
      </c>
      <c r="L24" s="203">
        <v>3.39</v>
      </c>
      <c r="M24" s="203">
        <v>2.4700000000000002</v>
      </c>
      <c r="N24" s="203">
        <v>2.02</v>
      </c>
      <c r="O24" s="203">
        <v>1.43</v>
      </c>
      <c r="P24" s="203">
        <v>1.07</v>
      </c>
      <c r="Q24" s="203">
        <v>4.93</v>
      </c>
      <c r="R24" s="203">
        <v>9.01</v>
      </c>
      <c r="S24" s="203">
        <v>5.82</v>
      </c>
      <c r="T24" s="203">
        <v>0</v>
      </c>
      <c r="U24" s="203">
        <v>2.4</v>
      </c>
      <c r="V24" s="203">
        <v>0.35</v>
      </c>
      <c r="W24" s="203">
        <v>0.77</v>
      </c>
      <c r="X24" s="203">
        <v>2.64</v>
      </c>
      <c r="Y24" s="203">
        <v>0</v>
      </c>
      <c r="Z24" s="203">
        <v>26.1</v>
      </c>
      <c r="AA24" s="203">
        <v>1.53</v>
      </c>
      <c r="AB24" s="203">
        <v>0</v>
      </c>
      <c r="AC24" s="203">
        <v>0</v>
      </c>
      <c r="AD24" s="203">
        <v>24.96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15.69</v>
      </c>
      <c r="AL24" s="203">
        <v>0</v>
      </c>
      <c r="AM24" s="203">
        <v>0</v>
      </c>
      <c r="AN24" s="203">
        <v>0</v>
      </c>
      <c r="AO24" s="203">
        <v>217.9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19.649999999999999</v>
      </c>
      <c r="E25" s="203">
        <v>0</v>
      </c>
      <c r="F25" s="203">
        <v>0</v>
      </c>
      <c r="G25" s="203">
        <v>31.1</v>
      </c>
      <c r="H25" s="203">
        <v>0</v>
      </c>
      <c r="I25" s="203">
        <v>0</v>
      </c>
      <c r="J25" s="203">
        <v>26.23</v>
      </c>
      <c r="K25" s="203">
        <v>240.46</v>
      </c>
      <c r="L25" s="203">
        <v>0.83</v>
      </c>
      <c r="M25" s="203">
        <v>2.4700000000000002</v>
      </c>
      <c r="N25" s="203">
        <v>2.02</v>
      </c>
      <c r="O25" s="203">
        <v>1.43</v>
      </c>
      <c r="P25" s="203">
        <v>1.07</v>
      </c>
      <c r="Q25" s="203">
        <v>0.73</v>
      </c>
      <c r="R25" s="203">
        <v>1.27</v>
      </c>
      <c r="S25" s="203">
        <v>0.92</v>
      </c>
      <c r="T25" s="203">
        <v>0</v>
      </c>
      <c r="U25" s="203">
        <v>2.2599999999999998</v>
      </c>
      <c r="V25" s="203">
        <v>0.35</v>
      </c>
      <c r="W25" s="203">
        <v>0.77</v>
      </c>
      <c r="X25" s="203">
        <v>2.64</v>
      </c>
      <c r="Y25" s="203">
        <v>0</v>
      </c>
      <c r="Z25" s="203">
        <v>4.95</v>
      </c>
      <c r="AA25" s="203">
        <v>1.53</v>
      </c>
      <c r="AB25" s="203">
        <v>0</v>
      </c>
      <c r="AC25" s="203">
        <v>0</v>
      </c>
      <c r="AD25" s="203">
        <v>24.96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15.69</v>
      </c>
      <c r="AL25" s="203">
        <v>0</v>
      </c>
      <c r="AM25" s="203">
        <v>0</v>
      </c>
      <c r="AN25" s="203">
        <v>0</v>
      </c>
      <c r="AO25" s="203">
        <v>217.9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19.649999999999999</v>
      </c>
      <c r="E26" s="203">
        <v>0</v>
      </c>
      <c r="F26" s="203">
        <v>0</v>
      </c>
      <c r="G26" s="203">
        <v>31.1</v>
      </c>
      <c r="H26" s="203">
        <v>0</v>
      </c>
      <c r="I26" s="203">
        <v>0</v>
      </c>
      <c r="J26" s="203">
        <v>26.23</v>
      </c>
      <c r="K26" s="203">
        <v>163.55000000000001</v>
      </c>
      <c r="L26" s="203">
        <v>0.56999999999999995</v>
      </c>
      <c r="M26" s="203">
        <v>2.4700000000000002</v>
      </c>
      <c r="N26" s="203">
        <v>2.02</v>
      </c>
      <c r="O26" s="203">
        <v>1.43</v>
      </c>
      <c r="P26" s="203">
        <v>1.07</v>
      </c>
      <c r="Q26" s="203">
        <v>0.34</v>
      </c>
      <c r="R26" s="203">
        <v>0.72</v>
      </c>
      <c r="S26" s="203">
        <v>0.45</v>
      </c>
      <c r="T26" s="203">
        <v>0</v>
      </c>
      <c r="U26" s="203">
        <v>2.1</v>
      </c>
      <c r="V26" s="203">
        <v>0.35</v>
      </c>
      <c r="W26" s="203">
        <v>0.77</v>
      </c>
      <c r="X26" s="203">
        <v>2.64</v>
      </c>
      <c r="Y26" s="203">
        <v>0</v>
      </c>
      <c r="Z26" s="203">
        <v>4.95</v>
      </c>
      <c r="AA26" s="203">
        <v>1.53</v>
      </c>
      <c r="AB26" s="203">
        <v>0</v>
      </c>
      <c r="AC26" s="203">
        <v>0</v>
      </c>
      <c r="AD26" s="203">
        <v>24.96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15.69</v>
      </c>
      <c r="AL26" s="203">
        <v>0</v>
      </c>
      <c r="AM26" s="203">
        <v>0</v>
      </c>
      <c r="AN26" s="203">
        <v>0</v>
      </c>
      <c r="AO26" s="203">
        <v>217.9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19.649999999999999</v>
      </c>
      <c r="E27" s="203">
        <v>0</v>
      </c>
      <c r="F27" s="203">
        <v>0</v>
      </c>
      <c r="G27" s="203">
        <v>31.1</v>
      </c>
      <c r="H27" s="203">
        <v>0</v>
      </c>
      <c r="I27" s="203">
        <v>0</v>
      </c>
      <c r="J27" s="203">
        <v>26.23</v>
      </c>
      <c r="K27" s="203">
        <v>144.05000000000001</v>
      </c>
      <c r="L27" s="203">
        <v>0.46</v>
      </c>
      <c r="M27" s="203">
        <v>2.4700000000000002</v>
      </c>
      <c r="N27" s="203">
        <v>2.02</v>
      </c>
      <c r="O27" s="203">
        <v>1.43</v>
      </c>
      <c r="P27" s="203">
        <v>1.07</v>
      </c>
      <c r="Q27" s="203">
        <v>0.35</v>
      </c>
      <c r="R27" s="203">
        <v>1</v>
      </c>
      <c r="S27" s="203">
        <v>0.5</v>
      </c>
      <c r="T27" s="203">
        <v>0</v>
      </c>
      <c r="U27" s="203">
        <v>1.94</v>
      </c>
      <c r="V27" s="203">
        <v>0.35</v>
      </c>
      <c r="W27" s="203">
        <v>0.77</v>
      </c>
      <c r="X27" s="203">
        <v>2.64</v>
      </c>
      <c r="Y27" s="203">
        <v>0</v>
      </c>
      <c r="Z27" s="203">
        <v>4.95</v>
      </c>
      <c r="AA27" s="203">
        <v>1.53</v>
      </c>
      <c r="AB27" s="203">
        <v>0</v>
      </c>
      <c r="AC27" s="203">
        <v>0</v>
      </c>
      <c r="AD27" s="203">
        <v>24.96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15.69</v>
      </c>
      <c r="AL27" s="203">
        <v>0</v>
      </c>
      <c r="AM27" s="203">
        <v>0</v>
      </c>
      <c r="AN27" s="203">
        <v>0</v>
      </c>
      <c r="AO27" s="203">
        <v>217.9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19.649999999999999</v>
      </c>
      <c r="E28" s="203">
        <v>0</v>
      </c>
      <c r="F28" s="203">
        <v>0</v>
      </c>
      <c r="G28" s="203">
        <v>31.1</v>
      </c>
      <c r="H28" s="203">
        <v>0</v>
      </c>
      <c r="I28" s="203">
        <v>0</v>
      </c>
      <c r="J28" s="203">
        <v>26.23</v>
      </c>
      <c r="K28" s="203">
        <v>76.760000000000005</v>
      </c>
      <c r="L28" s="203">
        <v>0.24</v>
      </c>
      <c r="M28" s="203">
        <v>2.4700000000000002</v>
      </c>
      <c r="N28" s="203">
        <v>2.02</v>
      </c>
      <c r="O28" s="203">
        <v>1.43</v>
      </c>
      <c r="P28" s="203">
        <v>1.07</v>
      </c>
      <c r="Q28" s="203">
        <v>0.34</v>
      </c>
      <c r="R28" s="203">
        <v>0.72</v>
      </c>
      <c r="S28" s="203">
        <v>0.45</v>
      </c>
      <c r="T28" s="203">
        <v>0</v>
      </c>
      <c r="U28" s="203">
        <v>1.94</v>
      </c>
      <c r="V28" s="203">
        <v>0.35</v>
      </c>
      <c r="W28" s="203">
        <v>0.77</v>
      </c>
      <c r="X28" s="203">
        <v>2.64</v>
      </c>
      <c r="Y28" s="203">
        <v>0</v>
      </c>
      <c r="Z28" s="203">
        <v>4.95</v>
      </c>
      <c r="AA28" s="203">
        <v>1.53</v>
      </c>
      <c r="AB28" s="203">
        <v>0</v>
      </c>
      <c r="AC28" s="203">
        <v>0</v>
      </c>
      <c r="AD28" s="203">
        <v>24.96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17.61</v>
      </c>
      <c r="AL28" s="203">
        <v>0</v>
      </c>
      <c r="AM28" s="203">
        <v>0</v>
      </c>
      <c r="AN28" s="203">
        <v>0</v>
      </c>
      <c r="AO28" s="203">
        <v>217.9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19.649999999999999</v>
      </c>
      <c r="E29" s="203">
        <v>0</v>
      </c>
      <c r="F29" s="203">
        <v>0</v>
      </c>
      <c r="G29" s="203">
        <v>31.1</v>
      </c>
      <c r="H29" s="203">
        <v>0</v>
      </c>
      <c r="I29" s="203">
        <v>0</v>
      </c>
      <c r="J29" s="203">
        <v>26.23</v>
      </c>
      <c r="K29" s="203">
        <v>34.369999999999997</v>
      </c>
      <c r="L29" s="203">
        <v>0.24</v>
      </c>
      <c r="M29" s="203">
        <v>2.4700000000000002</v>
      </c>
      <c r="N29" s="203">
        <v>2.02</v>
      </c>
      <c r="O29" s="203">
        <v>1.43</v>
      </c>
      <c r="P29" s="203">
        <v>1.07</v>
      </c>
      <c r="Q29" s="203">
        <v>0.34</v>
      </c>
      <c r="R29" s="203">
        <v>0.72</v>
      </c>
      <c r="S29" s="203">
        <v>0.45</v>
      </c>
      <c r="T29" s="203">
        <v>0</v>
      </c>
      <c r="U29" s="203">
        <v>1.94</v>
      </c>
      <c r="V29" s="203">
        <v>0.35</v>
      </c>
      <c r="W29" s="203">
        <v>0.77</v>
      </c>
      <c r="X29" s="203">
        <v>2.64</v>
      </c>
      <c r="Y29" s="203">
        <v>0</v>
      </c>
      <c r="Z29" s="203">
        <v>4.95</v>
      </c>
      <c r="AA29" s="203">
        <v>1.53</v>
      </c>
      <c r="AB29" s="203">
        <v>0</v>
      </c>
      <c r="AC29" s="203">
        <v>0</v>
      </c>
      <c r="AD29" s="203">
        <v>24.96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17.61</v>
      </c>
      <c r="AL29" s="203">
        <v>0</v>
      </c>
      <c r="AM29" s="203">
        <v>0</v>
      </c>
      <c r="AN29" s="203">
        <v>0</v>
      </c>
      <c r="AO29" s="203">
        <v>217.9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19.649999999999999</v>
      </c>
      <c r="E30" s="203">
        <v>0</v>
      </c>
      <c r="F30" s="203">
        <v>0</v>
      </c>
      <c r="G30" s="203">
        <v>31.1</v>
      </c>
      <c r="H30" s="203">
        <v>0</v>
      </c>
      <c r="I30" s="203">
        <v>0</v>
      </c>
      <c r="J30" s="203">
        <v>26.23</v>
      </c>
      <c r="K30" s="203">
        <v>19.71</v>
      </c>
      <c r="L30" s="203">
        <v>0.24</v>
      </c>
      <c r="M30" s="203">
        <v>2.4700000000000002</v>
      </c>
      <c r="N30" s="203">
        <v>2.02</v>
      </c>
      <c r="O30" s="203">
        <v>1.43</v>
      </c>
      <c r="P30" s="203">
        <v>1.07</v>
      </c>
      <c r="Q30" s="203">
        <v>0.34</v>
      </c>
      <c r="R30" s="203">
        <v>0.72</v>
      </c>
      <c r="S30" s="203">
        <v>0.45</v>
      </c>
      <c r="T30" s="203">
        <v>0</v>
      </c>
      <c r="U30" s="203">
        <v>1.94</v>
      </c>
      <c r="V30" s="203">
        <v>0.35</v>
      </c>
      <c r="W30" s="203">
        <v>0.77</v>
      </c>
      <c r="X30" s="203">
        <v>2.64</v>
      </c>
      <c r="Y30" s="203">
        <v>0</v>
      </c>
      <c r="Z30" s="203">
        <v>4.95</v>
      </c>
      <c r="AA30" s="203">
        <v>1.53</v>
      </c>
      <c r="AB30" s="203">
        <v>0</v>
      </c>
      <c r="AC30" s="203">
        <v>0</v>
      </c>
      <c r="AD30" s="203">
        <v>24.96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17.61</v>
      </c>
      <c r="AL30" s="203">
        <v>0</v>
      </c>
      <c r="AM30" s="203">
        <v>0</v>
      </c>
      <c r="AN30" s="203">
        <v>0</v>
      </c>
      <c r="AO30" s="203">
        <v>217.9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19.649999999999999</v>
      </c>
      <c r="E31" s="203">
        <v>0</v>
      </c>
      <c r="F31" s="203">
        <v>0</v>
      </c>
      <c r="G31" s="203">
        <v>31.1</v>
      </c>
      <c r="H31" s="203">
        <v>0</v>
      </c>
      <c r="I31" s="203">
        <v>0</v>
      </c>
      <c r="J31" s="203">
        <v>26.23</v>
      </c>
      <c r="K31" s="203">
        <v>19.71</v>
      </c>
      <c r="L31" s="203">
        <v>0.24</v>
      </c>
      <c r="M31" s="203">
        <v>2.4700000000000002</v>
      </c>
      <c r="N31" s="203">
        <v>2.02</v>
      </c>
      <c r="O31" s="203">
        <v>1.43</v>
      </c>
      <c r="P31" s="203">
        <v>1.07</v>
      </c>
      <c r="Q31" s="203">
        <v>0.34</v>
      </c>
      <c r="R31" s="203">
        <v>0.72</v>
      </c>
      <c r="S31" s="203">
        <v>0.45</v>
      </c>
      <c r="T31" s="203">
        <v>0</v>
      </c>
      <c r="U31" s="203">
        <v>1.94</v>
      </c>
      <c r="V31" s="203">
        <v>0.35</v>
      </c>
      <c r="W31" s="203">
        <v>0.77</v>
      </c>
      <c r="X31" s="203">
        <v>2.64</v>
      </c>
      <c r="Y31" s="203">
        <v>0</v>
      </c>
      <c r="Z31" s="203">
        <v>4.95</v>
      </c>
      <c r="AA31" s="203">
        <v>1.53</v>
      </c>
      <c r="AB31" s="203">
        <v>0</v>
      </c>
      <c r="AC31" s="203">
        <v>0</v>
      </c>
      <c r="AD31" s="203">
        <v>24.96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217.9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19.649999999999999</v>
      </c>
      <c r="E32" s="203">
        <v>0</v>
      </c>
      <c r="F32" s="203">
        <v>0</v>
      </c>
      <c r="G32" s="203">
        <v>31.1</v>
      </c>
      <c r="H32" s="203">
        <v>0</v>
      </c>
      <c r="I32" s="203">
        <v>0</v>
      </c>
      <c r="J32" s="203">
        <v>26.23</v>
      </c>
      <c r="K32" s="203">
        <v>19.71</v>
      </c>
      <c r="L32" s="203">
        <v>0.24</v>
      </c>
      <c r="M32" s="203">
        <v>2.4700000000000002</v>
      </c>
      <c r="N32" s="203">
        <v>2.02</v>
      </c>
      <c r="O32" s="203">
        <v>1.43</v>
      </c>
      <c r="P32" s="203">
        <v>1.07</v>
      </c>
      <c r="Q32" s="203">
        <v>0.34</v>
      </c>
      <c r="R32" s="203">
        <v>0.72</v>
      </c>
      <c r="S32" s="203">
        <v>0.45</v>
      </c>
      <c r="T32" s="203">
        <v>0</v>
      </c>
      <c r="U32" s="203">
        <v>1.94</v>
      </c>
      <c r="V32" s="203">
        <v>0.35</v>
      </c>
      <c r="W32" s="203">
        <v>0.77</v>
      </c>
      <c r="X32" s="203">
        <v>2.64</v>
      </c>
      <c r="Y32" s="203">
        <v>0</v>
      </c>
      <c r="Z32" s="203">
        <v>4.95</v>
      </c>
      <c r="AA32" s="203">
        <v>1.53</v>
      </c>
      <c r="AB32" s="203">
        <v>0</v>
      </c>
      <c r="AC32" s="203">
        <v>0</v>
      </c>
      <c r="AD32" s="203">
        <v>24.96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1.83</v>
      </c>
      <c r="AL32" s="203">
        <v>0</v>
      </c>
      <c r="AM32" s="203">
        <v>0</v>
      </c>
      <c r="AN32" s="203">
        <v>0</v>
      </c>
      <c r="AO32" s="203">
        <v>217.9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19.649999999999999</v>
      </c>
      <c r="E33" s="203">
        <v>0</v>
      </c>
      <c r="F33" s="203">
        <v>0</v>
      </c>
      <c r="G33" s="203">
        <v>31.1</v>
      </c>
      <c r="H33" s="203">
        <v>0</v>
      </c>
      <c r="I33" s="203">
        <v>0</v>
      </c>
      <c r="J33" s="203">
        <v>26.23</v>
      </c>
      <c r="K33" s="203">
        <v>19.71</v>
      </c>
      <c r="L33" s="203">
        <v>0.24</v>
      </c>
      <c r="M33" s="203">
        <v>2.4700000000000002</v>
      </c>
      <c r="N33" s="203">
        <v>2.02</v>
      </c>
      <c r="O33" s="203">
        <v>1.43</v>
      </c>
      <c r="P33" s="203">
        <v>1.07</v>
      </c>
      <c r="Q33" s="203">
        <v>0.34</v>
      </c>
      <c r="R33" s="203">
        <v>0.72</v>
      </c>
      <c r="S33" s="203">
        <v>0.45</v>
      </c>
      <c r="T33" s="203">
        <v>0</v>
      </c>
      <c r="U33" s="203">
        <v>1.78</v>
      </c>
      <c r="V33" s="203">
        <v>0.35</v>
      </c>
      <c r="W33" s="203">
        <v>0.77</v>
      </c>
      <c r="X33" s="203">
        <v>2.64</v>
      </c>
      <c r="Y33" s="203">
        <v>0</v>
      </c>
      <c r="Z33" s="203">
        <v>4.95</v>
      </c>
      <c r="AA33" s="203">
        <v>1.53</v>
      </c>
      <c r="AB33" s="203">
        <v>0</v>
      </c>
      <c r="AC33" s="203">
        <v>0</v>
      </c>
      <c r="AD33" s="203">
        <v>24.96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17.61</v>
      </c>
      <c r="AL33" s="203">
        <v>0</v>
      </c>
      <c r="AM33" s="203">
        <v>0</v>
      </c>
      <c r="AN33" s="203">
        <v>0</v>
      </c>
      <c r="AO33" s="203">
        <v>217.9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19.649999999999999</v>
      </c>
      <c r="E34" s="203">
        <v>0</v>
      </c>
      <c r="F34" s="203">
        <v>0</v>
      </c>
      <c r="G34" s="203">
        <v>31.1</v>
      </c>
      <c r="H34" s="203">
        <v>0</v>
      </c>
      <c r="I34" s="203">
        <v>0</v>
      </c>
      <c r="J34" s="203">
        <v>26.23</v>
      </c>
      <c r="K34" s="203">
        <v>19.71</v>
      </c>
      <c r="L34" s="203">
        <v>0.24</v>
      </c>
      <c r="M34" s="203">
        <v>2.4700000000000002</v>
      </c>
      <c r="N34" s="203">
        <v>2.02</v>
      </c>
      <c r="O34" s="203">
        <v>1.43</v>
      </c>
      <c r="P34" s="203">
        <v>1.07</v>
      </c>
      <c r="Q34" s="203">
        <v>0.34</v>
      </c>
      <c r="R34" s="203">
        <v>0.72</v>
      </c>
      <c r="S34" s="203">
        <v>0.45</v>
      </c>
      <c r="T34" s="203">
        <v>0</v>
      </c>
      <c r="U34" s="203">
        <v>1.61</v>
      </c>
      <c r="V34" s="203">
        <v>0.35</v>
      </c>
      <c r="W34" s="203">
        <v>0.77</v>
      </c>
      <c r="X34" s="203">
        <v>2.64</v>
      </c>
      <c r="Y34" s="203">
        <v>0</v>
      </c>
      <c r="Z34" s="203">
        <v>4.95</v>
      </c>
      <c r="AA34" s="203">
        <v>1.53</v>
      </c>
      <c r="AB34" s="203">
        <v>0</v>
      </c>
      <c r="AC34" s="203">
        <v>0</v>
      </c>
      <c r="AD34" s="203">
        <v>24.96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17.61</v>
      </c>
      <c r="AL34" s="203">
        <v>0</v>
      </c>
      <c r="AM34" s="203">
        <v>0</v>
      </c>
      <c r="AN34" s="203">
        <v>0</v>
      </c>
      <c r="AO34" s="203">
        <v>217.9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19.55</v>
      </c>
      <c r="E35" s="203">
        <v>0</v>
      </c>
      <c r="F35" s="203">
        <v>0</v>
      </c>
      <c r="G35" s="203">
        <v>31.1</v>
      </c>
      <c r="H35" s="203">
        <v>0</v>
      </c>
      <c r="I35" s="203">
        <v>0</v>
      </c>
      <c r="J35" s="203">
        <v>26.23</v>
      </c>
      <c r="K35" s="203">
        <v>19.71</v>
      </c>
      <c r="L35" s="203">
        <v>0.24</v>
      </c>
      <c r="M35" s="203">
        <v>2.4700000000000002</v>
      </c>
      <c r="N35" s="203">
        <v>2.02</v>
      </c>
      <c r="O35" s="203">
        <v>1.43</v>
      </c>
      <c r="P35" s="203">
        <v>1.07</v>
      </c>
      <c r="Q35" s="203">
        <v>0.34</v>
      </c>
      <c r="R35" s="203">
        <v>0.72</v>
      </c>
      <c r="S35" s="203">
        <v>0.45</v>
      </c>
      <c r="T35" s="203">
        <v>0</v>
      </c>
      <c r="U35" s="203">
        <v>1.45</v>
      </c>
      <c r="V35" s="203">
        <v>0.35</v>
      </c>
      <c r="W35" s="203">
        <v>0.78</v>
      </c>
      <c r="X35" s="203">
        <v>2.64</v>
      </c>
      <c r="Y35" s="203">
        <v>0</v>
      </c>
      <c r="Z35" s="203">
        <v>4.95</v>
      </c>
      <c r="AA35" s="203">
        <v>1.53</v>
      </c>
      <c r="AB35" s="203">
        <v>0</v>
      </c>
      <c r="AC35" s="203">
        <v>0</v>
      </c>
      <c r="AD35" s="203">
        <v>24.96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17.61</v>
      </c>
      <c r="AL35" s="203">
        <v>0</v>
      </c>
      <c r="AM35" s="203">
        <v>0</v>
      </c>
      <c r="AN35" s="203">
        <v>0</v>
      </c>
      <c r="AO35" s="203">
        <v>217.9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19.510000000000002</v>
      </c>
      <c r="E36" s="203">
        <v>0</v>
      </c>
      <c r="F36" s="203">
        <v>0</v>
      </c>
      <c r="G36" s="203">
        <v>31.1</v>
      </c>
      <c r="H36" s="203">
        <v>0</v>
      </c>
      <c r="I36" s="203">
        <v>0</v>
      </c>
      <c r="J36" s="203">
        <v>26.23</v>
      </c>
      <c r="K36" s="203">
        <v>19.71</v>
      </c>
      <c r="L36" s="203">
        <v>0.24</v>
      </c>
      <c r="M36" s="203">
        <v>2.4700000000000002</v>
      </c>
      <c r="N36" s="203">
        <v>2.02</v>
      </c>
      <c r="O36" s="203">
        <v>1.43</v>
      </c>
      <c r="P36" s="203">
        <v>1.07</v>
      </c>
      <c r="Q36" s="203">
        <v>0.34</v>
      </c>
      <c r="R36" s="203">
        <v>0.72</v>
      </c>
      <c r="S36" s="203">
        <v>0.45</v>
      </c>
      <c r="T36" s="203">
        <v>0</v>
      </c>
      <c r="U36" s="203">
        <v>1.36</v>
      </c>
      <c r="V36" s="203">
        <v>0.35</v>
      </c>
      <c r="W36" s="203">
        <v>0.78</v>
      </c>
      <c r="X36" s="203">
        <v>2.64</v>
      </c>
      <c r="Y36" s="203">
        <v>0</v>
      </c>
      <c r="Z36" s="203">
        <v>4.95</v>
      </c>
      <c r="AA36" s="203">
        <v>1.53</v>
      </c>
      <c r="AB36" s="203">
        <v>0</v>
      </c>
      <c r="AC36" s="203">
        <v>0</v>
      </c>
      <c r="AD36" s="203">
        <v>25.02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17.61</v>
      </c>
      <c r="AL36" s="203">
        <v>0</v>
      </c>
      <c r="AM36" s="203">
        <v>0</v>
      </c>
      <c r="AN36" s="203">
        <v>0</v>
      </c>
      <c r="AO36" s="203">
        <v>217.9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19.510000000000002</v>
      </c>
      <c r="E37" s="203">
        <v>0</v>
      </c>
      <c r="F37" s="203">
        <v>0</v>
      </c>
      <c r="G37" s="203">
        <v>31.1</v>
      </c>
      <c r="H37" s="203">
        <v>0</v>
      </c>
      <c r="I37" s="203">
        <v>0</v>
      </c>
      <c r="J37" s="203">
        <v>26.23</v>
      </c>
      <c r="K37" s="203">
        <v>19.71</v>
      </c>
      <c r="L37" s="203">
        <v>0.24</v>
      </c>
      <c r="M37" s="203">
        <v>2.4700000000000002</v>
      </c>
      <c r="N37" s="203">
        <v>2.02</v>
      </c>
      <c r="O37" s="203">
        <v>1.43</v>
      </c>
      <c r="P37" s="203">
        <v>1.07</v>
      </c>
      <c r="Q37" s="203">
        <v>0.34</v>
      </c>
      <c r="R37" s="203">
        <v>0.72</v>
      </c>
      <c r="S37" s="203">
        <v>0.45</v>
      </c>
      <c r="T37" s="203">
        <v>0</v>
      </c>
      <c r="U37" s="203">
        <v>1.36</v>
      </c>
      <c r="V37" s="203">
        <v>0.35</v>
      </c>
      <c r="W37" s="203">
        <v>0.78</v>
      </c>
      <c r="X37" s="203">
        <v>2.64</v>
      </c>
      <c r="Y37" s="203">
        <v>0</v>
      </c>
      <c r="Z37" s="203">
        <v>4.95</v>
      </c>
      <c r="AA37" s="203">
        <v>1.53</v>
      </c>
      <c r="AB37" s="203">
        <v>0</v>
      </c>
      <c r="AC37" s="203">
        <v>0</v>
      </c>
      <c r="AD37" s="203">
        <v>25.02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17.61</v>
      </c>
      <c r="AL37" s="203">
        <v>0</v>
      </c>
      <c r="AM37" s="203">
        <v>0</v>
      </c>
      <c r="AN37" s="203">
        <v>0</v>
      </c>
      <c r="AO37" s="203">
        <v>217.9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19.510000000000002</v>
      </c>
      <c r="E38" s="203">
        <v>0</v>
      </c>
      <c r="F38" s="203">
        <v>0</v>
      </c>
      <c r="G38" s="203">
        <v>31.1</v>
      </c>
      <c r="H38" s="203">
        <v>0</v>
      </c>
      <c r="I38" s="203">
        <v>0</v>
      </c>
      <c r="J38" s="203">
        <v>26.23</v>
      </c>
      <c r="K38" s="203">
        <v>19.71</v>
      </c>
      <c r="L38" s="203">
        <v>0.24</v>
      </c>
      <c r="M38" s="203">
        <v>2.4700000000000002</v>
      </c>
      <c r="N38" s="203">
        <v>2.02</v>
      </c>
      <c r="O38" s="203">
        <v>1.43</v>
      </c>
      <c r="P38" s="203">
        <v>1.07</v>
      </c>
      <c r="Q38" s="203">
        <v>0.34</v>
      </c>
      <c r="R38" s="203">
        <v>0.72</v>
      </c>
      <c r="S38" s="203">
        <v>0.45</v>
      </c>
      <c r="T38" s="203">
        <v>0</v>
      </c>
      <c r="U38" s="203">
        <v>1.36</v>
      </c>
      <c r="V38" s="203">
        <v>0.35</v>
      </c>
      <c r="W38" s="203">
        <v>0.78</v>
      </c>
      <c r="X38" s="203">
        <v>2.64</v>
      </c>
      <c r="Y38" s="203">
        <v>0</v>
      </c>
      <c r="Z38" s="203">
        <v>4.95</v>
      </c>
      <c r="AA38" s="203">
        <v>1.53</v>
      </c>
      <c r="AB38" s="203">
        <v>0</v>
      </c>
      <c r="AC38" s="203">
        <v>0</v>
      </c>
      <c r="AD38" s="203">
        <v>25.02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17.61</v>
      </c>
      <c r="AL38" s="203">
        <v>0</v>
      </c>
      <c r="AM38" s="203">
        <v>0</v>
      </c>
      <c r="AN38" s="203">
        <v>0</v>
      </c>
      <c r="AO38" s="203">
        <v>217.9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19.420000000000002</v>
      </c>
      <c r="E39" s="203">
        <v>0</v>
      </c>
      <c r="F39" s="203">
        <v>0</v>
      </c>
      <c r="G39" s="203">
        <v>31.1</v>
      </c>
      <c r="H39" s="203">
        <v>0</v>
      </c>
      <c r="I39" s="203">
        <v>0</v>
      </c>
      <c r="J39" s="203">
        <v>26.23</v>
      </c>
      <c r="K39" s="203">
        <v>19.71</v>
      </c>
      <c r="L39" s="203">
        <v>0.24</v>
      </c>
      <c r="M39" s="203">
        <v>2.4700000000000002</v>
      </c>
      <c r="N39" s="203">
        <v>2.02</v>
      </c>
      <c r="O39" s="203">
        <v>1.43</v>
      </c>
      <c r="P39" s="203">
        <v>1.07</v>
      </c>
      <c r="Q39" s="203">
        <v>0.34</v>
      </c>
      <c r="R39" s="203">
        <v>0.72</v>
      </c>
      <c r="S39" s="203">
        <v>0.45</v>
      </c>
      <c r="T39" s="203">
        <v>0</v>
      </c>
      <c r="U39" s="203">
        <v>1.36</v>
      </c>
      <c r="V39" s="203">
        <v>0.35</v>
      </c>
      <c r="W39" s="203">
        <v>0.91</v>
      </c>
      <c r="X39" s="203">
        <v>2.64</v>
      </c>
      <c r="Y39" s="203">
        <v>0</v>
      </c>
      <c r="Z39" s="203">
        <v>4.95</v>
      </c>
      <c r="AA39" s="203">
        <v>1.53</v>
      </c>
      <c r="AB39" s="203">
        <v>0</v>
      </c>
      <c r="AC39" s="203">
        <v>0</v>
      </c>
      <c r="AD39" s="203">
        <v>25.02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17.61</v>
      </c>
      <c r="AL39" s="203">
        <v>0</v>
      </c>
      <c r="AM39" s="203">
        <v>0</v>
      </c>
      <c r="AN39" s="203">
        <v>0</v>
      </c>
      <c r="AO39" s="203">
        <v>214.78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19.32</v>
      </c>
      <c r="E40" s="203">
        <v>0</v>
      </c>
      <c r="F40" s="203">
        <v>0</v>
      </c>
      <c r="G40" s="203">
        <v>31.1</v>
      </c>
      <c r="H40" s="203">
        <v>0</v>
      </c>
      <c r="I40" s="203">
        <v>0</v>
      </c>
      <c r="J40" s="203">
        <v>26.23</v>
      </c>
      <c r="K40" s="203">
        <v>19.71</v>
      </c>
      <c r="L40" s="203">
        <v>0.24</v>
      </c>
      <c r="M40" s="203">
        <v>2.4700000000000002</v>
      </c>
      <c r="N40" s="203">
        <v>2.02</v>
      </c>
      <c r="O40" s="203">
        <v>1.43</v>
      </c>
      <c r="P40" s="203">
        <v>1.07</v>
      </c>
      <c r="Q40" s="203">
        <v>0.34</v>
      </c>
      <c r="R40" s="203">
        <v>0.72</v>
      </c>
      <c r="S40" s="203">
        <v>0.45</v>
      </c>
      <c r="T40" s="203">
        <v>0</v>
      </c>
      <c r="U40" s="203">
        <v>1.36</v>
      </c>
      <c r="V40" s="203">
        <v>0.35</v>
      </c>
      <c r="W40" s="203">
        <v>0.91</v>
      </c>
      <c r="X40" s="203">
        <v>2.64</v>
      </c>
      <c r="Y40" s="203">
        <v>0</v>
      </c>
      <c r="Z40" s="203">
        <v>4.95</v>
      </c>
      <c r="AA40" s="203">
        <v>1.53</v>
      </c>
      <c r="AB40" s="203">
        <v>0</v>
      </c>
      <c r="AC40" s="203">
        <v>0</v>
      </c>
      <c r="AD40" s="203">
        <v>25.02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17.61</v>
      </c>
      <c r="AL40" s="203">
        <v>0</v>
      </c>
      <c r="AM40" s="203">
        <v>0</v>
      </c>
      <c r="AN40" s="203">
        <v>0</v>
      </c>
      <c r="AO40" s="203">
        <v>214.78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19.14</v>
      </c>
      <c r="E41" s="203">
        <v>0</v>
      </c>
      <c r="F41" s="203">
        <v>0</v>
      </c>
      <c r="G41" s="203">
        <v>31.1</v>
      </c>
      <c r="H41" s="203">
        <v>0</v>
      </c>
      <c r="I41" s="203">
        <v>0</v>
      </c>
      <c r="J41" s="203">
        <v>26.23</v>
      </c>
      <c r="K41" s="203">
        <v>19.71</v>
      </c>
      <c r="L41" s="203">
        <v>0.24</v>
      </c>
      <c r="M41" s="203">
        <v>2.4700000000000002</v>
      </c>
      <c r="N41" s="203">
        <v>2.02</v>
      </c>
      <c r="O41" s="203">
        <v>1.43</v>
      </c>
      <c r="P41" s="203">
        <v>1.07</v>
      </c>
      <c r="Q41" s="203">
        <v>0.34</v>
      </c>
      <c r="R41" s="203">
        <v>0.72</v>
      </c>
      <c r="S41" s="203">
        <v>0.45</v>
      </c>
      <c r="T41" s="203">
        <v>0</v>
      </c>
      <c r="U41" s="203">
        <v>1.36</v>
      </c>
      <c r="V41" s="203">
        <v>0.35</v>
      </c>
      <c r="W41" s="203">
        <v>0.78</v>
      </c>
      <c r="X41" s="203">
        <v>2.52</v>
      </c>
      <c r="Y41" s="203">
        <v>0</v>
      </c>
      <c r="Z41" s="203">
        <v>4.95</v>
      </c>
      <c r="AA41" s="203">
        <v>1.53</v>
      </c>
      <c r="AB41" s="203">
        <v>0</v>
      </c>
      <c r="AC41" s="203">
        <v>0</v>
      </c>
      <c r="AD41" s="203">
        <v>25.02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17.61</v>
      </c>
      <c r="AL41" s="203">
        <v>0</v>
      </c>
      <c r="AM41" s="203">
        <v>0</v>
      </c>
      <c r="AN41" s="203">
        <v>0</v>
      </c>
      <c r="AO41" s="203">
        <v>214.78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19.14</v>
      </c>
      <c r="E42" s="203">
        <v>0</v>
      </c>
      <c r="F42" s="203">
        <v>0</v>
      </c>
      <c r="G42" s="203">
        <v>31.1</v>
      </c>
      <c r="H42" s="203">
        <v>0</v>
      </c>
      <c r="I42" s="203">
        <v>0</v>
      </c>
      <c r="J42" s="203">
        <v>26.23</v>
      </c>
      <c r="K42" s="203">
        <v>18.440000000000001</v>
      </c>
      <c r="L42" s="203">
        <v>0.24</v>
      </c>
      <c r="M42" s="203">
        <v>2.4700000000000002</v>
      </c>
      <c r="N42" s="203">
        <v>2.02</v>
      </c>
      <c r="O42" s="203">
        <v>1.43</v>
      </c>
      <c r="P42" s="203">
        <v>1.07</v>
      </c>
      <c r="Q42" s="203">
        <v>0.34</v>
      </c>
      <c r="R42" s="203">
        <v>0.72</v>
      </c>
      <c r="S42" s="203">
        <v>0.45</v>
      </c>
      <c r="T42" s="203">
        <v>0</v>
      </c>
      <c r="U42" s="203">
        <v>1.36</v>
      </c>
      <c r="V42" s="203">
        <v>0.35</v>
      </c>
      <c r="W42" s="203">
        <v>0.78</v>
      </c>
      <c r="X42" s="203">
        <v>2.52</v>
      </c>
      <c r="Y42" s="203">
        <v>0</v>
      </c>
      <c r="Z42" s="203">
        <v>4.95</v>
      </c>
      <c r="AA42" s="203">
        <v>1.53</v>
      </c>
      <c r="AB42" s="203">
        <v>0</v>
      </c>
      <c r="AC42" s="203">
        <v>0</v>
      </c>
      <c r="AD42" s="203">
        <v>25.02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15.69</v>
      </c>
      <c r="AL42" s="203">
        <v>0</v>
      </c>
      <c r="AM42" s="203">
        <v>0</v>
      </c>
      <c r="AN42" s="203">
        <v>0</v>
      </c>
      <c r="AO42" s="203">
        <v>214.78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19.09</v>
      </c>
      <c r="E43" s="203">
        <v>0</v>
      </c>
      <c r="F43" s="203">
        <v>0</v>
      </c>
      <c r="G43" s="203">
        <v>31.1</v>
      </c>
      <c r="H43" s="203">
        <v>0</v>
      </c>
      <c r="I43" s="203">
        <v>0</v>
      </c>
      <c r="J43" s="203">
        <v>26.23</v>
      </c>
      <c r="K43" s="203">
        <v>17.29</v>
      </c>
      <c r="L43" s="203">
        <v>0.24</v>
      </c>
      <c r="M43" s="203">
        <v>2.4700000000000002</v>
      </c>
      <c r="N43" s="203">
        <v>2.02</v>
      </c>
      <c r="O43" s="203">
        <v>1.43</v>
      </c>
      <c r="P43" s="203">
        <v>1.07</v>
      </c>
      <c r="Q43" s="203">
        <v>0.34</v>
      </c>
      <c r="R43" s="203">
        <v>0.72</v>
      </c>
      <c r="S43" s="203">
        <v>0.45</v>
      </c>
      <c r="T43" s="203">
        <v>0</v>
      </c>
      <c r="U43" s="203">
        <v>1.36</v>
      </c>
      <c r="V43" s="203">
        <v>0.35</v>
      </c>
      <c r="W43" s="203">
        <v>0.78</v>
      </c>
      <c r="X43" s="203">
        <v>2.52</v>
      </c>
      <c r="Y43" s="203">
        <v>0</v>
      </c>
      <c r="Z43" s="203">
        <v>4.95</v>
      </c>
      <c r="AA43" s="203">
        <v>1.53</v>
      </c>
      <c r="AB43" s="203">
        <v>0</v>
      </c>
      <c r="AC43" s="203">
        <v>0</v>
      </c>
      <c r="AD43" s="203">
        <v>25.02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15.69</v>
      </c>
      <c r="AL43" s="203">
        <v>0</v>
      </c>
      <c r="AM43" s="203">
        <v>0</v>
      </c>
      <c r="AN43" s="203">
        <v>0</v>
      </c>
      <c r="AO43" s="203">
        <v>214.78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19</v>
      </c>
      <c r="E44" s="203">
        <v>0</v>
      </c>
      <c r="F44" s="203">
        <v>0</v>
      </c>
      <c r="G44" s="203">
        <v>31.1</v>
      </c>
      <c r="H44" s="203">
        <v>0</v>
      </c>
      <c r="I44" s="203">
        <v>0</v>
      </c>
      <c r="J44" s="203">
        <v>26.23</v>
      </c>
      <c r="K44" s="203">
        <v>19.72</v>
      </c>
      <c r="L44" s="203">
        <v>0.24</v>
      </c>
      <c r="M44" s="203">
        <v>2.4700000000000002</v>
      </c>
      <c r="N44" s="203">
        <v>2.02</v>
      </c>
      <c r="O44" s="203">
        <v>1.43</v>
      </c>
      <c r="P44" s="203">
        <v>1.07</v>
      </c>
      <c r="Q44" s="203">
        <v>0.34</v>
      </c>
      <c r="R44" s="203">
        <v>0.72</v>
      </c>
      <c r="S44" s="203">
        <v>0.45</v>
      </c>
      <c r="T44" s="203">
        <v>0</v>
      </c>
      <c r="U44" s="203">
        <v>1.36</v>
      </c>
      <c r="V44" s="203">
        <v>0.35</v>
      </c>
      <c r="W44" s="203">
        <v>0.78</v>
      </c>
      <c r="X44" s="203">
        <v>2.52</v>
      </c>
      <c r="Y44" s="203">
        <v>0</v>
      </c>
      <c r="Z44" s="203">
        <v>4.95</v>
      </c>
      <c r="AA44" s="203">
        <v>1.53</v>
      </c>
      <c r="AB44" s="203">
        <v>0</v>
      </c>
      <c r="AC44" s="203">
        <v>0</v>
      </c>
      <c r="AD44" s="203">
        <v>25.02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15.69</v>
      </c>
      <c r="AL44" s="203">
        <v>0</v>
      </c>
      <c r="AM44" s="203">
        <v>0</v>
      </c>
      <c r="AN44" s="203">
        <v>0</v>
      </c>
      <c r="AO44" s="203">
        <v>214.78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18.91</v>
      </c>
      <c r="E45" s="203">
        <v>0</v>
      </c>
      <c r="F45" s="203">
        <v>0</v>
      </c>
      <c r="G45" s="203">
        <v>31.1</v>
      </c>
      <c r="H45" s="203">
        <v>0</v>
      </c>
      <c r="I45" s="203">
        <v>0</v>
      </c>
      <c r="J45" s="203">
        <v>26.23</v>
      </c>
      <c r="K45" s="203">
        <v>19.72</v>
      </c>
      <c r="L45" s="203">
        <v>0.24</v>
      </c>
      <c r="M45" s="203">
        <v>2.4700000000000002</v>
      </c>
      <c r="N45" s="203">
        <v>2.02</v>
      </c>
      <c r="O45" s="203">
        <v>1.43</v>
      </c>
      <c r="P45" s="203">
        <v>1.07</v>
      </c>
      <c r="Q45" s="203">
        <v>0.34</v>
      </c>
      <c r="R45" s="203">
        <v>0.72</v>
      </c>
      <c r="S45" s="203">
        <v>0.45</v>
      </c>
      <c r="T45" s="203">
        <v>0</v>
      </c>
      <c r="U45" s="203">
        <v>1.36</v>
      </c>
      <c r="V45" s="203">
        <v>0.35</v>
      </c>
      <c r="W45" s="203">
        <v>0.78</v>
      </c>
      <c r="X45" s="203">
        <v>2.52</v>
      </c>
      <c r="Y45" s="203">
        <v>0</v>
      </c>
      <c r="Z45" s="203">
        <v>4.95</v>
      </c>
      <c r="AA45" s="203">
        <v>1.53</v>
      </c>
      <c r="AB45" s="203">
        <v>0</v>
      </c>
      <c r="AC45" s="203">
        <v>0</v>
      </c>
      <c r="AD45" s="203">
        <v>25.02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15.69</v>
      </c>
      <c r="AL45" s="203">
        <v>0</v>
      </c>
      <c r="AM45" s="203">
        <v>0</v>
      </c>
      <c r="AN45" s="203">
        <v>0</v>
      </c>
      <c r="AO45" s="203">
        <v>214.78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18.82</v>
      </c>
      <c r="E46" s="203">
        <v>0</v>
      </c>
      <c r="F46" s="203">
        <v>0</v>
      </c>
      <c r="G46" s="203">
        <v>31.1</v>
      </c>
      <c r="H46" s="203">
        <v>0</v>
      </c>
      <c r="I46" s="203">
        <v>0</v>
      </c>
      <c r="J46" s="203">
        <v>26.23</v>
      </c>
      <c r="K46" s="203">
        <v>19.72</v>
      </c>
      <c r="L46" s="203">
        <v>0.24</v>
      </c>
      <c r="M46" s="203">
        <v>2.4700000000000002</v>
      </c>
      <c r="N46" s="203">
        <v>2.02</v>
      </c>
      <c r="O46" s="203">
        <v>1.43</v>
      </c>
      <c r="P46" s="203">
        <v>1.07</v>
      </c>
      <c r="Q46" s="203">
        <v>0.34</v>
      </c>
      <c r="R46" s="203">
        <v>0.72</v>
      </c>
      <c r="S46" s="203">
        <v>0.45</v>
      </c>
      <c r="T46" s="203">
        <v>0</v>
      </c>
      <c r="U46" s="203">
        <v>1.36</v>
      </c>
      <c r="V46" s="203">
        <v>0.35</v>
      </c>
      <c r="W46" s="203">
        <v>0.78</v>
      </c>
      <c r="X46" s="203">
        <v>2.52</v>
      </c>
      <c r="Y46" s="203">
        <v>0</v>
      </c>
      <c r="Z46" s="203">
        <v>4.95</v>
      </c>
      <c r="AA46" s="203">
        <v>1.53</v>
      </c>
      <c r="AB46" s="203">
        <v>0</v>
      </c>
      <c r="AC46" s="203">
        <v>0</v>
      </c>
      <c r="AD46" s="203">
        <v>25.02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15.69</v>
      </c>
      <c r="AL46" s="203">
        <v>0</v>
      </c>
      <c r="AM46" s="203">
        <v>0</v>
      </c>
      <c r="AN46" s="203">
        <v>0</v>
      </c>
      <c r="AO46" s="203">
        <v>214.78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18.77</v>
      </c>
      <c r="E47" s="203">
        <v>0</v>
      </c>
      <c r="F47" s="203">
        <v>0</v>
      </c>
      <c r="G47" s="203">
        <v>31.1</v>
      </c>
      <c r="H47" s="203">
        <v>0</v>
      </c>
      <c r="I47" s="203">
        <v>0</v>
      </c>
      <c r="J47" s="203">
        <v>26.23</v>
      </c>
      <c r="K47" s="203">
        <v>57.81</v>
      </c>
      <c r="L47" s="203">
        <v>0.24</v>
      </c>
      <c r="M47" s="203">
        <v>2.4700000000000002</v>
      </c>
      <c r="N47" s="203">
        <v>2.02</v>
      </c>
      <c r="O47" s="203">
        <v>1.43</v>
      </c>
      <c r="P47" s="203">
        <v>1.07</v>
      </c>
      <c r="Q47" s="203">
        <v>0.31</v>
      </c>
      <c r="R47" s="203">
        <v>0.64</v>
      </c>
      <c r="S47" s="203">
        <v>0.4</v>
      </c>
      <c r="T47" s="203">
        <v>0</v>
      </c>
      <c r="U47" s="203">
        <v>1.36</v>
      </c>
      <c r="V47" s="203">
        <v>0.35</v>
      </c>
      <c r="W47" s="203">
        <v>0.78</v>
      </c>
      <c r="X47" s="203">
        <v>2.52</v>
      </c>
      <c r="Y47" s="203">
        <v>0</v>
      </c>
      <c r="Z47" s="203">
        <v>4.95</v>
      </c>
      <c r="AA47" s="203">
        <v>1.53</v>
      </c>
      <c r="AB47" s="203">
        <v>0</v>
      </c>
      <c r="AC47" s="203">
        <v>0</v>
      </c>
      <c r="AD47" s="203">
        <v>25.02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15.69</v>
      </c>
      <c r="AL47" s="203">
        <v>0</v>
      </c>
      <c r="AM47" s="203">
        <v>0</v>
      </c>
      <c r="AN47" s="203">
        <v>0</v>
      </c>
      <c r="AO47" s="203">
        <v>214.78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18.670000000000002</v>
      </c>
      <c r="E48" s="203">
        <v>0</v>
      </c>
      <c r="F48" s="203">
        <v>0</v>
      </c>
      <c r="G48" s="203">
        <v>31.1</v>
      </c>
      <c r="H48" s="203">
        <v>0</v>
      </c>
      <c r="I48" s="203">
        <v>0</v>
      </c>
      <c r="J48" s="203">
        <v>26.23</v>
      </c>
      <c r="K48" s="203">
        <v>86.64</v>
      </c>
      <c r="L48" s="203">
        <v>0.24</v>
      </c>
      <c r="M48" s="203">
        <v>2.4700000000000002</v>
      </c>
      <c r="N48" s="203">
        <v>2.02</v>
      </c>
      <c r="O48" s="203">
        <v>1.43</v>
      </c>
      <c r="P48" s="203">
        <v>1.07</v>
      </c>
      <c r="Q48" s="203">
        <v>0.34</v>
      </c>
      <c r="R48" s="203">
        <v>0.72</v>
      </c>
      <c r="S48" s="203">
        <v>0.45</v>
      </c>
      <c r="T48" s="203">
        <v>0</v>
      </c>
      <c r="U48" s="203">
        <v>1.36</v>
      </c>
      <c r="V48" s="203">
        <v>0.35</v>
      </c>
      <c r="W48" s="203">
        <v>0.78</v>
      </c>
      <c r="X48" s="203">
        <v>2.52</v>
      </c>
      <c r="Y48" s="203">
        <v>0</v>
      </c>
      <c r="Z48" s="203">
        <v>4.95</v>
      </c>
      <c r="AA48" s="203">
        <v>1.53</v>
      </c>
      <c r="AB48" s="203">
        <v>0</v>
      </c>
      <c r="AC48" s="203">
        <v>0</v>
      </c>
      <c r="AD48" s="203">
        <v>25.02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15.69</v>
      </c>
      <c r="AL48" s="203">
        <v>0</v>
      </c>
      <c r="AM48" s="203">
        <v>0</v>
      </c>
      <c r="AN48" s="203">
        <v>0</v>
      </c>
      <c r="AO48" s="203">
        <v>214.78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18.670000000000002</v>
      </c>
      <c r="E49" s="203">
        <v>0</v>
      </c>
      <c r="F49" s="203">
        <v>0</v>
      </c>
      <c r="G49" s="203">
        <v>31.1</v>
      </c>
      <c r="H49" s="203">
        <v>0</v>
      </c>
      <c r="I49" s="203">
        <v>0</v>
      </c>
      <c r="J49" s="203">
        <v>26.23</v>
      </c>
      <c r="K49" s="203">
        <v>125.1</v>
      </c>
      <c r="L49" s="203">
        <v>0.24</v>
      </c>
      <c r="M49" s="203">
        <v>2.4700000000000002</v>
      </c>
      <c r="N49" s="203">
        <v>2.02</v>
      </c>
      <c r="O49" s="203">
        <v>1.43</v>
      </c>
      <c r="P49" s="203">
        <v>1.07</v>
      </c>
      <c r="Q49" s="203">
        <v>0.34</v>
      </c>
      <c r="R49" s="203">
        <v>0.72</v>
      </c>
      <c r="S49" s="203">
        <v>0.45</v>
      </c>
      <c r="T49" s="203">
        <v>0</v>
      </c>
      <c r="U49" s="203">
        <v>1.36</v>
      </c>
      <c r="V49" s="203">
        <v>0.35</v>
      </c>
      <c r="W49" s="203">
        <v>0.78</v>
      </c>
      <c r="X49" s="203">
        <v>2.52</v>
      </c>
      <c r="Y49" s="203">
        <v>0</v>
      </c>
      <c r="Z49" s="203">
        <v>4.95</v>
      </c>
      <c r="AA49" s="203">
        <v>1.53</v>
      </c>
      <c r="AB49" s="203">
        <v>0</v>
      </c>
      <c r="AC49" s="203">
        <v>0</v>
      </c>
      <c r="AD49" s="203">
        <v>25.02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15.69</v>
      </c>
      <c r="AL49" s="203">
        <v>0</v>
      </c>
      <c r="AM49" s="203">
        <v>0</v>
      </c>
      <c r="AN49" s="203">
        <v>0</v>
      </c>
      <c r="AO49" s="203">
        <v>214.78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18.59</v>
      </c>
      <c r="E50" s="203">
        <v>0</v>
      </c>
      <c r="F50" s="203">
        <v>0</v>
      </c>
      <c r="G50" s="203">
        <v>31.1</v>
      </c>
      <c r="H50" s="203">
        <v>0</v>
      </c>
      <c r="I50" s="203">
        <v>0</v>
      </c>
      <c r="J50" s="203">
        <v>26.23</v>
      </c>
      <c r="K50" s="203">
        <v>159.62</v>
      </c>
      <c r="L50" s="203">
        <v>0.24</v>
      </c>
      <c r="M50" s="203">
        <v>2.4700000000000002</v>
      </c>
      <c r="N50" s="203">
        <v>2.02</v>
      </c>
      <c r="O50" s="203">
        <v>1.43</v>
      </c>
      <c r="P50" s="203">
        <v>1.07</v>
      </c>
      <c r="Q50" s="203">
        <v>0.34</v>
      </c>
      <c r="R50" s="203">
        <v>0.71</v>
      </c>
      <c r="S50" s="203">
        <v>0.45</v>
      </c>
      <c r="T50" s="203">
        <v>0</v>
      </c>
      <c r="U50" s="203">
        <v>1.36</v>
      </c>
      <c r="V50" s="203">
        <v>0.32</v>
      </c>
      <c r="W50" s="203">
        <v>0.78</v>
      </c>
      <c r="X50" s="203">
        <v>2.52</v>
      </c>
      <c r="Y50" s="203">
        <v>0</v>
      </c>
      <c r="Z50" s="203">
        <v>4.95</v>
      </c>
      <c r="AA50" s="203">
        <v>1.53</v>
      </c>
      <c r="AB50" s="203">
        <v>0</v>
      </c>
      <c r="AC50" s="203">
        <v>0</v>
      </c>
      <c r="AD50" s="203">
        <v>25.02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15.69</v>
      </c>
      <c r="AL50" s="203">
        <v>0</v>
      </c>
      <c r="AM50" s="203">
        <v>0</v>
      </c>
      <c r="AN50" s="203">
        <v>0</v>
      </c>
      <c r="AO50" s="203">
        <v>214.78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18.59</v>
      </c>
      <c r="E51" s="203">
        <v>0</v>
      </c>
      <c r="F51" s="203">
        <v>0</v>
      </c>
      <c r="G51" s="203">
        <v>31.1</v>
      </c>
      <c r="H51" s="203">
        <v>0</v>
      </c>
      <c r="I51" s="203">
        <v>0</v>
      </c>
      <c r="J51" s="203">
        <v>26.23</v>
      </c>
      <c r="K51" s="203">
        <v>236.39</v>
      </c>
      <c r="L51" s="203">
        <v>3.33</v>
      </c>
      <c r="M51" s="203">
        <v>2.4700000000000002</v>
      </c>
      <c r="N51" s="203">
        <v>2.02</v>
      </c>
      <c r="O51" s="203">
        <v>1.43</v>
      </c>
      <c r="P51" s="203">
        <v>1.07</v>
      </c>
      <c r="Q51" s="203">
        <v>2.02</v>
      </c>
      <c r="R51" s="203">
        <v>4.28</v>
      </c>
      <c r="S51" s="203">
        <v>2.66</v>
      </c>
      <c r="T51" s="203">
        <v>0</v>
      </c>
      <c r="U51" s="203">
        <v>1.36</v>
      </c>
      <c r="V51" s="203">
        <v>0.34</v>
      </c>
      <c r="W51" s="203">
        <v>0.78</v>
      </c>
      <c r="X51" s="203">
        <v>2.52</v>
      </c>
      <c r="Y51" s="203">
        <v>0</v>
      </c>
      <c r="Z51" s="203">
        <v>57.28</v>
      </c>
      <c r="AA51" s="203">
        <v>19.43</v>
      </c>
      <c r="AB51" s="203">
        <v>0</v>
      </c>
      <c r="AC51" s="203">
        <v>0</v>
      </c>
      <c r="AD51" s="203">
        <v>25.02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15.69</v>
      </c>
      <c r="AL51" s="203">
        <v>0</v>
      </c>
      <c r="AM51" s="203">
        <v>0</v>
      </c>
      <c r="AN51" s="203">
        <v>0</v>
      </c>
      <c r="AO51" s="203">
        <v>208.56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18.45</v>
      </c>
      <c r="E52" s="203">
        <v>0</v>
      </c>
      <c r="F52" s="203">
        <v>0</v>
      </c>
      <c r="G52" s="203">
        <v>31.1</v>
      </c>
      <c r="H52" s="203">
        <v>0</v>
      </c>
      <c r="I52" s="203">
        <v>0</v>
      </c>
      <c r="J52" s="203">
        <v>26.23</v>
      </c>
      <c r="K52" s="203">
        <v>317.36</v>
      </c>
      <c r="L52" s="203">
        <v>3.33</v>
      </c>
      <c r="M52" s="203">
        <v>2.4700000000000002</v>
      </c>
      <c r="N52" s="203">
        <v>2.02</v>
      </c>
      <c r="O52" s="203">
        <v>1.43</v>
      </c>
      <c r="P52" s="203">
        <v>1.07</v>
      </c>
      <c r="Q52" s="203">
        <v>2.02</v>
      </c>
      <c r="R52" s="203">
        <v>4.28</v>
      </c>
      <c r="S52" s="203">
        <v>2.66</v>
      </c>
      <c r="T52" s="203">
        <v>0</v>
      </c>
      <c r="U52" s="203">
        <v>1.36</v>
      </c>
      <c r="V52" s="203">
        <v>0.35</v>
      </c>
      <c r="W52" s="203">
        <v>0.78</v>
      </c>
      <c r="X52" s="203">
        <v>2.52</v>
      </c>
      <c r="Y52" s="203">
        <v>0</v>
      </c>
      <c r="Z52" s="203">
        <v>59.75</v>
      </c>
      <c r="AA52" s="203">
        <v>19.43</v>
      </c>
      <c r="AB52" s="203">
        <v>0</v>
      </c>
      <c r="AC52" s="203">
        <v>0</v>
      </c>
      <c r="AD52" s="203">
        <v>25.02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15.69</v>
      </c>
      <c r="AL52" s="203">
        <v>0</v>
      </c>
      <c r="AM52" s="203">
        <v>0</v>
      </c>
      <c r="AN52" s="203">
        <v>0</v>
      </c>
      <c r="AO52" s="203">
        <v>208.56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18.399999999999999</v>
      </c>
      <c r="E53" s="203">
        <v>0</v>
      </c>
      <c r="F53" s="203">
        <v>0</v>
      </c>
      <c r="G53" s="203">
        <v>31.1</v>
      </c>
      <c r="H53" s="203">
        <v>0</v>
      </c>
      <c r="I53" s="203">
        <v>0</v>
      </c>
      <c r="J53" s="203">
        <v>26.23</v>
      </c>
      <c r="K53" s="203">
        <v>336.59</v>
      </c>
      <c r="L53" s="203">
        <v>3.33</v>
      </c>
      <c r="M53" s="203">
        <v>2.4700000000000002</v>
      </c>
      <c r="N53" s="203">
        <v>2.02</v>
      </c>
      <c r="O53" s="203">
        <v>1.43</v>
      </c>
      <c r="P53" s="203">
        <v>1.07</v>
      </c>
      <c r="Q53" s="203">
        <v>2.02</v>
      </c>
      <c r="R53" s="203">
        <v>4.28</v>
      </c>
      <c r="S53" s="203">
        <v>2.66</v>
      </c>
      <c r="T53" s="203">
        <v>0</v>
      </c>
      <c r="U53" s="203">
        <v>1.36</v>
      </c>
      <c r="V53" s="203">
        <v>0.35</v>
      </c>
      <c r="W53" s="203">
        <v>0.78</v>
      </c>
      <c r="X53" s="203">
        <v>2.52</v>
      </c>
      <c r="Y53" s="203">
        <v>0</v>
      </c>
      <c r="Z53" s="203">
        <v>59.75</v>
      </c>
      <c r="AA53" s="203">
        <v>19.43</v>
      </c>
      <c r="AB53" s="203">
        <v>0</v>
      </c>
      <c r="AC53" s="203">
        <v>0</v>
      </c>
      <c r="AD53" s="203">
        <v>25.02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15.69</v>
      </c>
      <c r="AL53" s="203">
        <v>0</v>
      </c>
      <c r="AM53" s="203">
        <v>0</v>
      </c>
      <c r="AN53" s="203">
        <v>0</v>
      </c>
      <c r="AO53" s="203">
        <v>208.56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18.399999999999999</v>
      </c>
      <c r="E54" s="203">
        <v>0</v>
      </c>
      <c r="F54" s="203">
        <v>0</v>
      </c>
      <c r="G54" s="203">
        <v>31.1</v>
      </c>
      <c r="H54" s="203">
        <v>0</v>
      </c>
      <c r="I54" s="203">
        <v>0</v>
      </c>
      <c r="J54" s="203">
        <v>26.23</v>
      </c>
      <c r="K54" s="203">
        <v>336.59</v>
      </c>
      <c r="L54" s="203">
        <v>3.33</v>
      </c>
      <c r="M54" s="203">
        <v>2.4700000000000002</v>
      </c>
      <c r="N54" s="203">
        <v>2.02</v>
      </c>
      <c r="O54" s="203">
        <v>1.43</v>
      </c>
      <c r="P54" s="203">
        <v>1.07</v>
      </c>
      <c r="Q54" s="203">
        <v>2.02</v>
      </c>
      <c r="R54" s="203">
        <v>4.28</v>
      </c>
      <c r="S54" s="203">
        <v>2.66</v>
      </c>
      <c r="T54" s="203">
        <v>0</v>
      </c>
      <c r="U54" s="203">
        <v>1.36</v>
      </c>
      <c r="V54" s="203">
        <v>0.35</v>
      </c>
      <c r="W54" s="203">
        <v>0.78</v>
      </c>
      <c r="X54" s="203">
        <v>2.52</v>
      </c>
      <c r="Y54" s="203">
        <v>0</v>
      </c>
      <c r="Z54" s="203">
        <v>59.75</v>
      </c>
      <c r="AA54" s="203">
        <v>19.43</v>
      </c>
      <c r="AB54" s="203">
        <v>0</v>
      </c>
      <c r="AC54" s="203">
        <v>0</v>
      </c>
      <c r="AD54" s="203">
        <v>25.02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15.69</v>
      </c>
      <c r="AL54" s="203">
        <v>0</v>
      </c>
      <c r="AM54" s="203">
        <v>0</v>
      </c>
      <c r="AN54" s="203">
        <v>0</v>
      </c>
      <c r="AO54" s="203">
        <v>208.56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18.399999999999999</v>
      </c>
      <c r="E55" s="203">
        <v>0</v>
      </c>
      <c r="F55" s="203">
        <v>0</v>
      </c>
      <c r="G55" s="203">
        <v>31.1</v>
      </c>
      <c r="H55" s="203">
        <v>0</v>
      </c>
      <c r="I55" s="203">
        <v>0</v>
      </c>
      <c r="J55" s="203">
        <v>26.23</v>
      </c>
      <c r="K55" s="203">
        <v>336.59</v>
      </c>
      <c r="L55" s="203">
        <v>3.33</v>
      </c>
      <c r="M55" s="203">
        <v>2.4700000000000002</v>
      </c>
      <c r="N55" s="203">
        <v>2.02</v>
      </c>
      <c r="O55" s="203">
        <v>1.43</v>
      </c>
      <c r="P55" s="203">
        <v>1.07</v>
      </c>
      <c r="Q55" s="203">
        <v>3.23</v>
      </c>
      <c r="R55" s="203">
        <v>6.47</v>
      </c>
      <c r="S55" s="203">
        <v>3.97</v>
      </c>
      <c r="T55" s="203">
        <v>0</v>
      </c>
      <c r="U55" s="203">
        <v>1.36</v>
      </c>
      <c r="V55" s="203">
        <v>0.35</v>
      </c>
      <c r="W55" s="203">
        <v>0.78</v>
      </c>
      <c r="X55" s="203">
        <v>0.51</v>
      </c>
      <c r="Y55" s="203">
        <v>0</v>
      </c>
      <c r="Z55" s="203">
        <v>59.75</v>
      </c>
      <c r="AA55" s="203">
        <v>19.43</v>
      </c>
      <c r="AB55" s="203">
        <v>0</v>
      </c>
      <c r="AC55" s="203">
        <v>0</v>
      </c>
      <c r="AD55" s="203">
        <v>25.02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15.69</v>
      </c>
      <c r="AL55" s="203">
        <v>0</v>
      </c>
      <c r="AM55" s="203">
        <v>0</v>
      </c>
      <c r="AN55" s="203">
        <v>0</v>
      </c>
      <c r="AO55" s="203">
        <v>208.56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18.309999999999999</v>
      </c>
      <c r="E56" s="203">
        <v>0</v>
      </c>
      <c r="F56" s="203">
        <v>0</v>
      </c>
      <c r="G56" s="203">
        <v>31.1</v>
      </c>
      <c r="H56" s="203">
        <v>0</v>
      </c>
      <c r="I56" s="203">
        <v>0</v>
      </c>
      <c r="J56" s="203">
        <v>26.23</v>
      </c>
      <c r="K56" s="203">
        <v>336.59</v>
      </c>
      <c r="L56" s="203">
        <v>3.33</v>
      </c>
      <c r="M56" s="203">
        <v>2.4700000000000002</v>
      </c>
      <c r="N56" s="203">
        <v>2.02</v>
      </c>
      <c r="O56" s="203">
        <v>1.43</v>
      </c>
      <c r="P56" s="203">
        <v>1.07</v>
      </c>
      <c r="Q56" s="203">
        <v>3.23</v>
      </c>
      <c r="R56" s="203">
        <v>6.47</v>
      </c>
      <c r="S56" s="203">
        <v>3.97</v>
      </c>
      <c r="T56" s="203">
        <v>0</v>
      </c>
      <c r="U56" s="203">
        <v>1.36</v>
      </c>
      <c r="V56" s="203">
        <v>0.35</v>
      </c>
      <c r="W56" s="203">
        <v>0.78</v>
      </c>
      <c r="X56" s="203">
        <v>2.52</v>
      </c>
      <c r="Y56" s="203">
        <v>0</v>
      </c>
      <c r="Z56" s="203">
        <v>59.75</v>
      </c>
      <c r="AA56" s="203">
        <v>19.43</v>
      </c>
      <c r="AB56" s="203">
        <v>0</v>
      </c>
      <c r="AC56" s="203">
        <v>0</v>
      </c>
      <c r="AD56" s="203">
        <v>25.02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15.69</v>
      </c>
      <c r="AL56" s="203">
        <v>0</v>
      </c>
      <c r="AM56" s="203">
        <v>0</v>
      </c>
      <c r="AN56" s="203">
        <v>0</v>
      </c>
      <c r="AO56" s="203">
        <v>208.56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18.309999999999999</v>
      </c>
      <c r="E57" s="203">
        <v>0</v>
      </c>
      <c r="F57" s="203">
        <v>0</v>
      </c>
      <c r="G57" s="203">
        <v>31.1</v>
      </c>
      <c r="H57" s="203">
        <v>0</v>
      </c>
      <c r="I57" s="203">
        <v>0</v>
      </c>
      <c r="J57" s="203">
        <v>26.23</v>
      </c>
      <c r="K57" s="203">
        <v>336.59</v>
      </c>
      <c r="L57" s="203">
        <v>3.33</v>
      </c>
      <c r="M57" s="203">
        <v>2.4700000000000002</v>
      </c>
      <c r="N57" s="203">
        <v>2.02</v>
      </c>
      <c r="O57" s="203">
        <v>1.43</v>
      </c>
      <c r="P57" s="203">
        <v>1.07</v>
      </c>
      <c r="Q57" s="203">
        <v>3.23</v>
      </c>
      <c r="R57" s="203">
        <v>6.47</v>
      </c>
      <c r="S57" s="203">
        <v>3.97</v>
      </c>
      <c r="T57" s="203">
        <v>0</v>
      </c>
      <c r="U57" s="203">
        <v>1.36</v>
      </c>
      <c r="V57" s="203">
        <v>0.35</v>
      </c>
      <c r="W57" s="203">
        <v>0.78</v>
      </c>
      <c r="X57" s="203">
        <v>2.52</v>
      </c>
      <c r="Y57" s="203">
        <v>0</v>
      </c>
      <c r="Z57" s="203">
        <v>59.75</v>
      </c>
      <c r="AA57" s="203">
        <v>19.43</v>
      </c>
      <c r="AB57" s="203">
        <v>0</v>
      </c>
      <c r="AC57" s="203">
        <v>0</v>
      </c>
      <c r="AD57" s="203">
        <v>25.02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15.69</v>
      </c>
      <c r="AL57" s="203">
        <v>0</v>
      </c>
      <c r="AM57" s="203">
        <v>0</v>
      </c>
      <c r="AN57" s="203">
        <v>0</v>
      </c>
      <c r="AO57" s="203">
        <v>208.56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18.22</v>
      </c>
      <c r="E58" s="203">
        <v>0</v>
      </c>
      <c r="F58" s="203">
        <v>0</v>
      </c>
      <c r="G58" s="203">
        <v>31.1</v>
      </c>
      <c r="H58" s="203">
        <v>0</v>
      </c>
      <c r="I58" s="203">
        <v>0</v>
      </c>
      <c r="J58" s="203">
        <v>26.23</v>
      </c>
      <c r="K58" s="203">
        <v>336.59</v>
      </c>
      <c r="L58" s="203">
        <v>3.33</v>
      </c>
      <c r="M58" s="203">
        <v>2.4700000000000002</v>
      </c>
      <c r="N58" s="203">
        <v>2.02</v>
      </c>
      <c r="O58" s="203">
        <v>1.43</v>
      </c>
      <c r="P58" s="203">
        <v>1.07</v>
      </c>
      <c r="Q58" s="203">
        <v>3.23</v>
      </c>
      <c r="R58" s="203">
        <v>6.47</v>
      </c>
      <c r="S58" s="203">
        <v>3.97</v>
      </c>
      <c r="T58" s="203">
        <v>0</v>
      </c>
      <c r="U58" s="203">
        <v>1.36</v>
      </c>
      <c r="V58" s="203">
        <v>0.35</v>
      </c>
      <c r="W58" s="203">
        <v>0.78</v>
      </c>
      <c r="X58" s="203">
        <v>2.52</v>
      </c>
      <c r="Y58" s="203">
        <v>0</v>
      </c>
      <c r="Z58" s="203">
        <v>59.75</v>
      </c>
      <c r="AA58" s="203">
        <v>19.43</v>
      </c>
      <c r="AB58" s="203">
        <v>0</v>
      </c>
      <c r="AC58" s="203">
        <v>0</v>
      </c>
      <c r="AD58" s="203">
        <v>25.02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15.69</v>
      </c>
      <c r="AL58" s="203">
        <v>0</v>
      </c>
      <c r="AM58" s="203">
        <v>0</v>
      </c>
      <c r="AN58" s="203">
        <v>0</v>
      </c>
      <c r="AO58" s="203">
        <v>208.56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18.22</v>
      </c>
      <c r="E59" s="203">
        <v>0</v>
      </c>
      <c r="F59" s="203">
        <v>0</v>
      </c>
      <c r="G59" s="203">
        <v>31.1</v>
      </c>
      <c r="H59" s="203">
        <v>0</v>
      </c>
      <c r="I59" s="203">
        <v>0</v>
      </c>
      <c r="J59" s="203">
        <v>26.23</v>
      </c>
      <c r="K59" s="203">
        <v>336.59</v>
      </c>
      <c r="L59" s="203">
        <v>3.37</v>
      </c>
      <c r="M59" s="203">
        <v>2.4700000000000002</v>
      </c>
      <c r="N59" s="203">
        <v>2.02</v>
      </c>
      <c r="O59" s="203">
        <v>1.43</v>
      </c>
      <c r="P59" s="203">
        <v>1.07</v>
      </c>
      <c r="Q59" s="203">
        <v>3.23</v>
      </c>
      <c r="R59" s="203">
        <v>6.47</v>
      </c>
      <c r="S59" s="203">
        <v>3.97</v>
      </c>
      <c r="T59" s="203">
        <v>0</v>
      </c>
      <c r="U59" s="203">
        <v>1.87</v>
      </c>
      <c r="V59" s="203">
        <v>0.35</v>
      </c>
      <c r="W59" s="203">
        <v>0.78</v>
      </c>
      <c r="X59" s="203">
        <v>3.28</v>
      </c>
      <c r="Y59" s="203">
        <v>0</v>
      </c>
      <c r="Z59" s="203">
        <v>59.75</v>
      </c>
      <c r="AA59" s="203">
        <v>19.43</v>
      </c>
      <c r="AB59" s="203">
        <v>0</v>
      </c>
      <c r="AC59" s="203">
        <v>0</v>
      </c>
      <c r="AD59" s="203">
        <v>25.02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15.69</v>
      </c>
      <c r="AL59" s="203">
        <v>0</v>
      </c>
      <c r="AM59" s="203">
        <v>0</v>
      </c>
      <c r="AN59" s="203">
        <v>0</v>
      </c>
      <c r="AO59" s="203">
        <v>208.56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18.22</v>
      </c>
      <c r="E60" s="203">
        <v>0</v>
      </c>
      <c r="F60" s="203">
        <v>0</v>
      </c>
      <c r="G60" s="203">
        <v>31.1</v>
      </c>
      <c r="H60" s="203">
        <v>0</v>
      </c>
      <c r="I60" s="203">
        <v>0</v>
      </c>
      <c r="J60" s="203">
        <v>26.23</v>
      </c>
      <c r="K60" s="203">
        <v>336.59</v>
      </c>
      <c r="L60" s="203">
        <v>3.37</v>
      </c>
      <c r="M60" s="203">
        <v>2.4700000000000002</v>
      </c>
      <c r="N60" s="203">
        <v>2.02</v>
      </c>
      <c r="O60" s="203">
        <v>1.43</v>
      </c>
      <c r="P60" s="203">
        <v>1.07</v>
      </c>
      <c r="Q60" s="203">
        <v>4.24</v>
      </c>
      <c r="R60" s="203">
        <v>8.6199999999999992</v>
      </c>
      <c r="S60" s="203">
        <v>5.59</v>
      </c>
      <c r="T60" s="203">
        <v>0</v>
      </c>
      <c r="U60" s="203">
        <v>1.93</v>
      </c>
      <c r="V60" s="203">
        <v>0.35</v>
      </c>
      <c r="W60" s="203">
        <v>0.78</v>
      </c>
      <c r="X60" s="203">
        <v>2.52</v>
      </c>
      <c r="Y60" s="203">
        <v>0</v>
      </c>
      <c r="Z60" s="203">
        <v>59.75</v>
      </c>
      <c r="AA60" s="203">
        <v>19.43</v>
      </c>
      <c r="AB60" s="203">
        <v>0</v>
      </c>
      <c r="AC60" s="203">
        <v>0</v>
      </c>
      <c r="AD60" s="203">
        <v>25.02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15.69</v>
      </c>
      <c r="AL60" s="203">
        <v>0</v>
      </c>
      <c r="AM60" s="203">
        <v>0</v>
      </c>
      <c r="AN60" s="203">
        <v>0</v>
      </c>
      <c r="AO60" s="203">
        <v>208.56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18.22</v>
      </c>
      <c r="E61" s="203">
        <v>0</v>
      </c>
      <c r="F61" s="203">
        <v>0</v>
      </c>
      <c r="G61" s="203">
        <v>31.1</v>
      </c>
      <c r="H61" s="203">
        <v>0</v>
      </c>
      <c r="I61" s="203">
        <v>0</v>
      </c>
      <c r="J61" s="203">
        <v>26.23</v>
      </c>
      <c r="K61" s="203">
        <v>336.59</v>
      </c>
      <c r="L61" s="203">
        <v>3.37</v>
      </c>
      <c r="M61" s="203">
        <v>2.4700000000000002</v>
      </c>
      <c r="N61" s="203">
        <v>2.02</v>
      </c>
      <c r="O61" s="203">
        <v>1.43</v>
      </c>
      <c r="P61" s="203">
        <v>1.07</v>
      </c>
      <c r="Q61" s="203">
        <v>4.24</v>
      </c>
      <c r="R61" s="203">
        <v>8.6199999999999992</v>
      </c>
      <c r="S61" s="203">
        <v>5.59</v>
      </c>
      <c r="T61" s="203">
        <v>0</v>
      </c>
      <c r="U61" s="203">
        <v>2</v>
      </c>
      <c r="V61" s="203">
        <v>0.35</v>
      </c>
      <c r="W61" s="203">
        <v>0.78</v>
      </c>
      <c r="X61" s="203">
        <v>2.52</v>
      </c>
      <c r="Y61" s="203">
        <v>0</v>
      </c>
      <c r="Z61" s="203">
        <v>59.75</v>
      </c>
      <c r="AA61" s="203">
        <v>19.43</v>
      </c>
      <c r="AB61" s="203">
        <v>0</v>
      </c>
      <c r="AC61" s="203">
        <v>0</v>
      </c>
      <c r="AD61" s="203">
        <v>25.02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15.69</v>
      </c>
      <c r="AL61" s="203">
        <v>0</v>
      </c>
      <c r="AM61" s="203">
        <v>0</v>
      </c>
      <c r="AN61" s="203">
        <v>0</v>
      </c>
      <c r="AO61" s="203">
        <v>208.56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18.22</v>
      </c>
      <c r="E62" s="203">
        <v>0</v>
      </c>
      <c r="F62" s="203">
        <v>0</v>
      </c>
      <c r="G62" s="203">
        <v>31.1</v>
      </c>
      <c r="H62" s="203">
        <v>0</v>
      </c>
      <c r="I62" s="203">
        <v>0</v>
      </c>
      <c r="J62" s="203">
        <v>26.23</v>
      </c>
      <c r="K62" s="203">
        <v>269.29000000000002</v>
      </c>
      <c r="L62" s="203">
        <v>3.37</v>
      </c>
      <c r="M62" s="203">
        <v>2.4700000000000002</v>
      </c>
      <c r="N62" s="203">
        <v>2.02</v>
      </c>
      <c r="O62" s="203">
        <v>1.43</v>
      </c>
      <c r="P62" s="203">
        <v>1.07</v>
      </c>
      <c r="Q62" s="203">
        <v>4.24</v>
      </c>
      <c r="R62" s="203">
        <v>8.6199999999999992</v>
      </c>
      <c r="S62" s="203">
        <v>5.59</v>
      </c>
      <c r="T62" s="203">
        <v>0</v>
      </c>
      <c r="U62" s="203">
        <v>2.06</v>
      </c>
      <c r="V62" s="203">
        <v>0.35</v>
      </c>
      <c r="W62" s="203">
        <v>0.78</v>
      </c>
      <c r="X62" s="203">
        <v>2.52</v>
      </c>
      <c r="Y62" s="203">
        <v>0</v>
      </c>
      <c r="Z62" s="203">
        <v>59.75</v>
      </c>
      <c r="AA62" s="203">
        <v>19.43</v>
      </c>
      <c r="AB62" s="203">
        <v>0</v>
      </c>
      <c r="AC62" s="203">
        <v>0</v>
      </c>
      <c r="AD62" s="203">
        <v>25.02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15.69</v>
      </c>
      <c r="AL62" s="203">
        <v>0</v>
      </c>
      <c r="AM62" s="203">
        <v>0</v>
      </c>
      <c r="AN62" s="203">
        <v>0</v>
      </c>
      <c r="AO62" s="203">
        <v>208.56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18.22</v>
      </c>
      <c r="E63" s="203">
        <v>0</v>
      </c>
      <c r="F63" s="203">
        <v>0</v>
      </c>
      <c r="G63" s="203">
        <v>31.1</v>
      </c>
      <c r="H63" s="203">
        <v>0</v>
      </c>
      <c r="I63" s="203">
        <v>0</v>
      </c>
      <c r="J63" s="203">
        <v>26.23</v>
      </c>
      <c r="K63" s="203">
        <v>240.46</v>
      </c>
      <c r="L63" s="203">
        <v>3.37</v>
      </c>
      <c r="M63" s="203">
        <v>2.4700000000000002</v>
      </c>
      <c r="N63" s="203">
        <v>2.02</v>
      </c>
      <c r="O63" s="203">
        <v>1.43</v>
      </c>
      <c r="P63" s="203">
        <v>1.07</v>
      </c>
      <c r="Q63" s="203">
        <v>4.24</v>
      </c>
      <c r="R63" s="203">
        <v>8.6199999999999992</v>
      </c>
      <c r="S63" s="203">
        <v>5.59</v>
      </c>
      <c r="T63" s="203">
        <v>0</v>
      </c>
      <c r="U63" s="203">
        <v>2.13</v>
      </c>
      <c r="V63" s="203">
        <v>0.35</v>
      </c>
      <c r="W63" s="203">
        <v>0.78</v>
      </c>
      <c r="X63" s="203">
        <v>2.52</v>
      </c>
      <c r="Y63" s="203">
        <v>0</v>
      </c>
      <c r="Z63" s="203">
        <v>59.75</v>
      </c>
      <c r="AA63" s="203">
        <v>19.43</v>
      </c>
      <c r="AB63" s="203">
        <v>0</v>
      </c>
      <c r="AC63" s="203">
        <v>0</v>
      </c>
      <c r="AD63" s="203">
        <v>25.02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15.69</v>
      </c>
      <c r="AL63" s="203">
        <v>0</v>
      </c>
      <c r="AM63" s="203">
        <v>0</v>
      </c>
      <c r="AN63" s="203">
        <v>0</v>
      </c>
      <c r="AO63" s="203">
        <v>208.56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18.22</v>
      </c>
      <c r="E64" s="203">
        <v>0</v>
      </c>
      <c r="F64" s="203">
        <v>0</v>
      </c>
      <c r="G64" s="203">
        <v>31.1</v>
      </c>
      <c r="H64" s="203">
        <v>0</v>
      </c>
      <c r="I64" s="203">
        <v>0</v>
      </c>
      <c r="J64" s="203">
        <v>26.23</v>
      </c>
      <c r="K64" s="203">
        <v>240.46</v>
      </c>
      <c r="L64" s="203">
        <v>3.37</v>
      </c>
      <c r="M64" s="203">
        <v>2.4700000000000002</v>
      </c>
      <c r="N64" s="203">
        <v>2.02</v>
      </c>
      <c r="O64" s="203">
        <v>1.43</v>
      </c>
      <c r="P64" s="203">
        <v>1.07</v>
      </c>
      <c r="Q64" s="203">
        <v>4.24</v>
      </c>
      <c r="R64" s="203">
        <v>8.6199999999999992</v>
      </c>
      <c r="S64" s="203">
        <v>5.59</v>
      </c>
      <c r="T64" s="203">
        <v>0</v>
      </c>
      <c r="U64" s="203">
        <v>2.19</v>
      </c>
      <c r="V64" s="203">
        <v>0.35</v>
      </c>
      <c r="W64" s="203">
        <v>0.78</v>
      </c>
      <c r="X64" s="203">
        <v>2.52</v>
      </c>
      <c r="Y64" s="203">
        <v>0</v>
      </c>
      <c r="Z64" s="203">
        <v>59.75</v>
      </c>
      <c r="AA64" s="203">
        <v>19.43</v>
      </c>
      <c r="AB64" s="203">
        <v>0</v>
      </c>
      <c r="AC64" s="203">
        <v>0</v>
      </c>
      <c r="AD64" s="203">
        <v>25.02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15.69</v>
      </c>
      <c r="AL64" s="203">
        <v>0</v>
      </c>
      <c r="AM64" s="203">
        <v>0</v>
      </c>
      <c r="AN64" s="203">
        <v>0</v>
      </c>
      <c r="AO64" s="203">
        <v>208.56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18.22</v>
      </c>
      <c r="E65" s="203">
        <v>0</v>
      </c>
      <c r="F65" s="203">
        <v>0</v>
      </c>
      <c r="G65" s="203">
        <v>31.1</v>
      </c>
      <c r="H65" s="203">
        <v>0</v>
      </c>
      <c r="I65" s="203">
        <v>0</v>
      </c>
      <c r="J65" s="203">
        <v>26.23</v>
      </c>
      <c r="K65" s="203">
        <v>240.46</v>
      </c>
      <c r="L65" s="203">
        <v>3.37</v>
      </c>
      <c r="M65" s="203">
        <v>2.4700000000000002</v>
      </c>
      <c r="N65" s="203">
        <v>2.02</v>
      </c>
      <c r="O65" s="203">
        <v>1.43</v>
      </c>
      <c r="P65" s="203">
        <v>1.07</v>
      </c>
      <c r="Q65" s="203">
        <v>4.0199999999999996</v>
      </c>
      <c r="R65" s="203">
        <v>8.93</v>
      </c>
      <c r="S65" s="203">
        <v>5.77</v>
      </c>
      <c r="T65" s="203">
        <v>0</v>
      </c>
      <c r="U65" s="203">
        <v>2.25</v>
      </c>
      <c r="V65" s="203">
        <v>0.35</v>
      </c>
      <c r="W65" s="203">
        <v>0.78</v>
      </c>
      <c r="X65" s="203">
        <v>2.52</v>
      </c>
      <c r="Y65" s="203">
        <v>0</v>
      </c>
      <c r="Z65" s="203">
        <v>58.93</v>
      </c>
      <c r="AA65" s="203">
        <v>19.43</v>
      </c>
      <c r="AB65" s="203">
        <v>0</v>
      </c>
      <c r="AC65" s="203">
        <v>0</v>
      </c>
      <c r="AD65" s="203">
        <v>25.02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15.69</v>
      </c>
      <c r="AL65" s="203">
        <v>0</v>
      </c>
      <c r="AM65" s="203">
        <v>0</v>
      </c>
      <c r="AN65" s="203">
        <v>0</v>
      </c>
      <c r="AO65" s="203">
        <v>208.56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18.12</v>
      </c>
      <c r="E66" s="203">
        <v>0</v>
      </c>
      <c r="F66" s="203">
        <v>0</v>
      </c>
      <c r="G66" s="203">
        <v>31.1</v>
      </c>
      <c r="H66" s="203">
        <v>0</v>
      </c>
      <c r="I66" s="203">
        <v>0</v>
      </c>
      <c r="J66" s="203">
        <v>26.23</v>
      </c>
      <c r="K66" s="203">
        <v>240.46</v>
      </c>
      <c r="L66" s="203">
        <v>3.37</v>
      </c>
      <c r="M66" s="203">
        <v>2.4700000000000002</v>
      </c>
      <c r="N66" s="203">
        <v>2.02</v>
      </c>
      <c r="O66" s="203">
        <v>1.43</v>
      </c>
      <c r="P66" s="203">
        <v>1.07</v>
      </c>
      <c r="Q66" s="203">
        <v>4.0199999999999996</v>
      </c>
      <c r="R66" s="203">
        <v>8.93</v>
      </c>
      <c r="S66" s="203">
        <v>5.77</v>
      </c>
      <c r="T66" s="203">
        <v>0</v>
      </c>
      <c r="U66" s="203">
        <v>2.3199999999999998</v>
      </c>
      <c r="V66" s="203">
        <v>0.35</v>
      </c>
      <c r="W66" s="203">
        <v>0.78</v>
      </c>
      <c r="X66" s="203">
        <v>2.52</v>
      </c>
      <c r="Y66" s="203">
        <v>0</v>
      </c>
      <c r="Z66" s="203">
        <v>58.93</v>
      </c>
      <c r="AA66" s="203">
        <v>19.43</v>
      </c>
      <c r="AB66" s="203">
        <v>0</v>
      </c>
      <c r="AC66" s="203">
        <v>0</v>
      </c>
      <c r="AD66" s="203">
        <v>25.02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15.69</v>
      </c>
      <c r="AL66" s="203">
        <v>0</v>
      </c>
      <c r="AM66" s="203">
        <v>0</v>
      </c>
      <c r="AN66" s="203">
        <v>0</v>
      </c>
      <c r="AO66" s="203">
        <v>208.56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18.12</v>
      </c>
      <c r="E67" s="203">
        <v>0</v>
      </c>
      <c r="F67" s="203">
        <v>0</v>
      </c>
      <c r="G67" s="203">
        <v>31.1</v>
      </c>
      <c r="H67" s="203">
        <v>0</v>
      </c>
      <c r="I67" s="203">
        <v>0</v>
      </c>
      <c r="J67" s="203">
        <v>26.23</v>
      </c>
      <c r="K67" s="203">
        <v>240.46</v>
      </c>
      <c r="L67" s="203">
        <v>3.37</v>
      </c>
      <c r="M67" s="203">
        <v>2.4700000000000002</v>
      </c>
      <c r="N67" s="203">
        <v>2.02</v>
      </c>
      <c r="O67" s="203">
        <v>1.43</v>
      </c>
      <c r="P67" s="203">
        <v>1.07</v>
      </c>
      <c r="Q67" s="203">
        <v>3.32</v>
      </c>
      <c r="R67" s="203">
        <v>7.64</v>
      </c>
      <c r="S67" s="203">
        <v>4.79</v>
      </c>
      <c r="T67" s="203">
        <v>0</v>
      </c>
      <c r="U67" s="203">
        <v>2.38</v>
      </c>
      <c r="V67" s="203">
        <v>0.35</v>
      </c>
      <c r="W67" s="203">
        <v>0.78</v>
      </c>
      <c r="X67" s="203">
        <v>2.52</v>
      </c>
      <c r="Y67" s="203">
        <v>0</v>
      </c>
      <c r="Z67" s="203">
        <v>38.17</v>
      </c>
      <c r="AA67" s="203">
        <v>19.14</v>
      </c>
      <c r="AB67" s="203">
        <v>0</v>
      </c>
      <c r="AC67" s="203">
        <v>0</v>
      </c>
      <c r="AD67" s="203">
        <v>25.02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15.69</v>
      </c>
      <c r="AL67" s="203">
        <v>0</v>
      </c>
      <c r="AM67" s="203">
        <v>0</v>
      </c>
      <c r="AN67" s="203">
        <v>0</v>
      </c>
      <c r="AO67" s="203">
        <v>208.56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18.12</v>
      </c>
      <c r="E68" s="203">
        <v>0</v>
      </c>
      <c r="F68" s="203">
        <v>0</v>
      </c>
      <c r="G68" s="203">
        <v>31.1</v>
      </c>
      <c r="H68" s="203">
        <v>0</v>
      </c>
      <c r="I68" s="203">
        <v>0</v>
      </c>
      <c r="J68" s="203">
        <v>26.23</v>
      </c>
      <c r="K68" s="203">
        <v>188.68</v>
      </c>
      <c r="L68" s="203">
        <v>2.12</v>
      </c>
      <c r="M68" s="203">
        <v>2.4700000000000002</v>
      </c>
      <c r="N68" s="203">
        <v>2.02</v>
      </c>
      <c r="O68" s="203">
        <v>1.43</v>
      </c>
      <c r="P68" s="203">
        <v>1.07</v>
      </c>
      <c r="Q68" s="203">
        <v>3.32</v>
      </c>
      <c r="R68" s="203">
        <v>7.64</v>
      </c>
      <c r="S68" s="203">
        <v>4.79</v>
      </c>
      <c r="T68" s="203">
        <v>0</v>
      </c>
      <c r="U68" s="203">
        <v>2.4500000000000002</v>
      </c>
      <c r="V68" s="203">
        <v>0.35</v>
      </c>
      <c r="W68" s="203">
        <v>0.78</v>
      </c>
      <c r="X68" s="203">
        <v>2.52</v>
      </c>
      <c r="Y68" s="203">
        <v>0</v>
      </c>
      <c r="Z68" s="203">
        <v>58.95</v>
      </c>
      <c r="AA68" s="203">
        <v>19.14</v>
      </c>
      <c r="AB68" s="203">
        <v>0</v>
      </c>
      <c r="AC68" s="203">
        <v>0</v>
      </c>
      <c r="AD68" s="203">
        <v>25.02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15.69</v>
      </c>
      <c r="AL68" s="203">
        <v>0</v>
      </c>
      <c r="AM68" s="203">
        <v>0</v>
      </c>
      <c r="AN68" s="203">
        <v>0</v>
      </c>
      <c r="AO68" s="203">
        <v>208.56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18.12</v>
      </c>
      <c r="E69" s="203">
        <v>0</v>
      </c>
      <c r="F69" s="203">
        <v>0</v>
      </c>
      <c r="G69" s="203">
        <v>31.1</v>
      </c>
      <c r="H69" s="203">
        <v>0</v>
      </c>
      <c r="I69" s="203">
        <v>0</v>
      </c>
      <c r="J69" s="203">
        <v>26.23</v>
      </c>
      <c r="K69" s="203">
        <v>189.68</v>
      </c>
      <c r="L69" s="203">
        <v>0</v>
      </c>
      <c r="M69" s="203">
        <v>2.4700000000000002</v>
      </c>
      <c r="N69" s="203">
        <v>2.02</v>
      </c>
      <c r="O69" s="203">
        <v>1.43</v>
      </c>
      <c r="P69" s="203">
        <v>1.07</v>
      </c>
      <c r="Q69" s="203">
        <v>0</v>
      </c>
      <c r="R69" s="203">
        <v>0</v>
      </c>
      <c r="S69" s="203">
        <v>0</v>
      </c>
      <c r="T69" s="203">
        <v>0</v>
      </c>
      <c r="U69" s="203">
        <v>2</v>
      </c>
      <c r="V69" s="203">
        <v>0.35</v>
      </c>
      <c r="W69" s="203">
        <v>0.78</v>
      </c>
      <c r="X69" s="203">
        <v>2.52</v>
      </c>
      <c r="Y69" s="203">
        <v>0</v>
      </c>
      <c r="Z69" s="203">
        <v>4.95</v>
      </c>
      <c r="AA69" s="203">
        <v>1.53</v>
      </c>
      <c r="AB69" s="203">
        <v>0</v>
      </c>
      <c r="AC69" s="203">
        <v>0</v>
      </c>
      <c r="AD69" s="203">
        <v>25.02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15.69</v>
      </c>
      <c r="AL69" s="203">
        <v>0</v>
      </c>
      <c r="AM69" s="203">
        <v>0</v>
      </c>
      <c r="AN69" s="203">
        <v>0</v>
      </c>
      <c r="AO69" s="203">
        <v>208.56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18.22</v>
      </c>
      <c r="E70" s="203">
        <v>0</v>
      </c>
      <c r="F70" s="203">
        <v>0</v>
      </c>
      <c r="G70" s="203">
        <v>31.1</v>
      </c>
      <c r="H70" s="203">
        <v>0</v>
      </c>
      <c r="I70" s="203">
        <v>0</v>
      </c>
      <c r="J70" s="203">
        <v>26.23</v>
      </c>
      <c r="K70" s="203">
        <v>237.88</v>
      </c>
      <c r="L70" s="203">
        <v>0</v>
      </c>
      <c r="M70" s="203">
        <v>2.4700000000000002</v>
      </c>
      <c r="N70" s="203">
        <v>2.02</v>
      </c>
      <c r="O70" s="203">
        <v>1.43</v>
      </c>
      <c r="P70" s="203">
        <v>1.07</v>
      </c>
      <c r="Q70" s="203">
        <v>0</v>
      </c>
      <c r="R70" s="203">
        <v>0</v>
      </c>
      <c r="S70" s="203">
        <v>0</v>
      </c>
      <c r="T70" s="203">
        <v>0</v>
      </c>
      <c r="U70" s="203">
        <v>2.5099999999999998</v>
      </c>
      <c r="V70" s="203">
        <v>0.35</v>
      </c>
      <c r="W70" s="203">
        <v>0.78</v>
      </c>
      <c r="X70" s="203">
        <v>2.52</v>
      </c>
      <c r="Y70" s="203">
        <v>0</v>
      </c>
      <c r="Z70" s="203">
        <v>4.95</v>
      </c>
      <c r="AA70" s="203">
        <v>1.53</v>
      </c>
      <c r="AB70" s="203">
        <v>0</v>
      </c>
      <c r="AC70" s="203">
        <v>0</v>
      </c>
      <c r="AD70" s="203">
        <v>25.02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15.69</v>
      </c>
      <c r="AL70" s="203">
        <v>0</v>
      </c>
      <c r="AM70" s="203">
        <v>0</v>
      </c>
      <c r="AN70" s="203">
        <v>0</v>
      </c>
      <c r="AO70" s="203">
        <v>208.56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18.22</v>
      </c>
      <c r="E71" s="203">
        <v>0</v>
      </c>
      <c r="F71" s="203">
        <v>0</v>
      </c>
      <c r="G71" s="203">
        <v>31.1</v>
      </c>
      <c r="H71" s="203">
        <v>0</v>
      </c>
      <c r="I71" s="203">
        <v>0</v>
      </c>
      <c r="J71" s="203">
        <v>26.23</v>
      </c>
      <c r="K71" s="203">
        <v>225.35</v>
      </c>
      <c r="L71" s="203">
        <v>0</v>
      </c>
      <c r="M71" s="203">
        <v>2.4700000000000002</v>
      </c>
      <c r="N71" s="203">
        <v>2.02</v>
      </c>
      <c r="O71" s="203">
        <v>1.43</v>
      </c>
      <c r="P71" s="203">
        <v>1.07</v>
      </c>
      <c r="Q71" s="203">
        <v>0</v>
      </c>
      <c r="R71" s="203">
        <v>0</v>
      </c>
      <c r="S71" s="203">
        <v>0</v>
      </c>
      <c r="T71" s="203">
        <v>0</v>
      </c>
      <c r="U71" s="203">
        <v>2.58</v>
      </c>
      <c r="V71" s="203">
        <v>0.35</v>
      </c>
      <c r="W71" s="203">
        <v>0.78</v>
      </c>
      <c r="X71" s="203">
        <v>2.52</v>
      </c>
      <c r="Y71" s="203">
        <v>0</v>
      </c>
      <c r="Z71" s="203">
        <v>4.95</v>
      </c>
      <c r="AA71" s="203">
        <v>1.53</v>
      </c>
      <c r="AB71" s="203">
        <v>0</v>
      </c>
      <c r="AC71" s="203">
        <v>0</v>
      </c>
      <c r="AD71" s="203">
        <v>25.02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15.69</v>
      </c>
      <c r="AL71" s="203">
        <v>0</v>
      </c>
      <c r="AM71" s="203">
        <v>0</v>
      </c>
      <c r="AN71" s="203">
        <v>0</v>
      </c>
      <c r="AO71" s="203">
        <v>208.56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18.22</v>
      </c>
      <c r="E72" s="203">
        <v>0</v>
      </c>
      <c r="F72" s="203">
        <v>0</v>
      </c>
      <c r="G72" s="203">
        <v>31.1</v>
      </c>
      <c r="H72" s="203">
        <v>0</v>
      </c>
      <c r="I72" s="203">
        <v>0</v>
      </c>
      <c r="J72" s="203">
        <v>26.23</v>
      </c>
      <c r="K72" s="203">
        <v>191.08</v>
      </c>
      <c r="L72" s="203">
        <v>0</v>
      </c>
      <c r="M72" s="203">
        <v>2.4700000000000002</v>
      </c>
      <c r="N72" s="203">
        <v>2.02</v>
      </c>
      <c r="O72" s="203">
        <v>1.43</v>
      </c>
      <c r="P72" s="203">
        <v>1.07</v>
      </c>
      <c r="Q72" s="203">
        <v>0</v>
      </c>
      <c r="R72" s="203">
        <v>0</v>
      </c>
      <c r="S72" s="203">
        <v>0</v>
      </c>
      <c r="T72" s="203">
        <v>0</v>
      </c>
      <c r="U72" s="203">
        <v>2.64</v>
      </c>
      <c r="V72" s="203">
        <v>0.35</v>
      </c>
      <c r="W72" s="203">
        <v>0.78</v>
      </c>
      <c r="X72" s="203">
        <v>2.52</v>
      </c>
      <c r="Y72" s="203">
        <v>0</v>
      </c>
      <c r="Z72" s="203">
        <v>4.95</v>
      </c>
      <c r="AA72" s="203">
        <v>1.53</v>
      </c>
      <c r="AB72" s="203">
        <v>0</v>
      </c>
      <c r="AC72" s="203">
        <v>0</v>
      </c>
      <c r="AD72" s="203">
        <v>25.02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15.69</v>
      </c>
      <c r="AL72" s="203">
        <v>0</v>
      </c>
      <c r="AM72" s="203">
        <v>0</v>
      </c>
      <c r="AN72" s="203">
        <v>0</v>
      </c>
      <c r="AO72" s="203">
        <v>208.56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18.309999999999999</v>
      </c>
      <c r="E73" s="203">
        <v>0</v>
      </c>
      <c r="F73" s="203">
        <v>0</v>
      </c>
      <c r="G73" s="203">
        <v>31.1</v>
      </c>
      <c r="H73" s="203">
        <v>0</v>
      </c>
      <c r="I73" s="203">
        <v>0</v>
      </c>
      <c r="J73" s="203">
        <v>26.23</v>
      </c>
      <c r="K73" s="203">
        <v>172.9</v>
      </c>
      <c r="L73" s="203">
        <v>0</v>
      </c>
      <c r="M73" s="203">
        <v>2.4700000000000002</v>
      </c>
      <c r="N73" s="203">
        <v>2.02</v>
      </c>
      <c r="O73" s="203">
        <v>1.43</v>
      </c>
      <c r="P73" s="203">
        <v>1.07</v>
      </c>
      <c r="Q73" s="203">
        <v>0</v>
      </c>
      <c r="R73" s="203">
        <v>0</v>
      </c>
      <c r="S73" s="203">
        <v>0</v>
      </c>
      <c r="T73" s="203">
        <v>0</v>
      </c>
      <c r="U73" s="203">
        <v>2.71</v>
      </c>
      <c r="V73" s="203">
        <v>0.35</v>
      </c>
      <c r="W73" s="203">
        <v>0.78</v>
      </c>
      <c r="X73" s="203">
        <v>2.52</v>
      </c>
      <c r="Y73" s="203">
        <v>0</v>
      </c>
      <c r="Z73" s="203">
        <v>4.95</v>
      </c>
      <c r="AA73" s="203">
        <v>1.53</v>
      </c>
      <c r="AB73" s="203">
        <v>0</v>
      </c>
      <c r="AC73" s="203">
        <v>0</v>
      </c>
      <c r="AD73" s="203">
        <v>25.02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17.61</v>
      </c>
      <c r="AL73" s="203">
        <v>0</v>
      </c>
      <c r="AM73" s="203">
        <v>0</v>
      </c>
      <c r="AN73" s="203">
        <v>0</v>
      </c>
      <c r="AO73" s="203">
        <v>208.56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18.399999999999999</v>
      </c>
      <c r="E74" s="203">
        <v>0</v>
      </c>
      <c r="F74" s="203">
        <v>0</v>
      </c>
      <c r="G74" s="203">
        <v>31.1</v>
      </c>
      <c r="H74" s="203">
        <v>0</v>
      </c>
      <c r="I74" s="203">
        <v>0</v>
      </c>
      <c r="J74" s="203">
        <v>26.23</v>
      </c>
      <c r="K74" s="203">
        <v>105.87</v>
      </c>
      <c r="L74" s="203">
        <v>0</v>
      </c>
      <c r="M74" s="203">
        <v>2.4700000000000002</v>
      </c>
      <c r="N74" s="203">
        <v>2.02</v>
      </c>
      <c r="O74" s="203">
        <v>1.43</v>
      </c>
      <c r="P74" s="203">
        <v>1.07</v>
      </c>
      <c r="Q74" s="203">
        <v>0.23</v>
      </c>
      <c r="R74" s="203">
        <v>0.61</v>
      </c>
      <c r="S74" s="203">
        <v>0.32</v>
      </c>
      <c r="T74" s="203">
        <v>0</v>
      </c>
      <c r="U74" s="203">
        <v>2.77</v>
      </c>
      <c r="V74" s="203">
        <v>0.35</v>
      </c>
      <c r="W74" s="203">
        <v>0.78</v>
      </c>
      <c r="X74" s="203">
        <v>2.52</v>
      </c>
      <c r="Y74" s="203">
        <v>0</v>
      </c>
      <c r="Z74" s="203">
        <v>4.95</v>
      </c>
      <c r="AA74" s="203">
        <v>1.54</v>
      </c>
      <c r="AB74" s="203">
        <v>0</v>
      </c>
      <c r="AC74" s="203">
        <v>0</v>
      </c>
      <c r="AD74" s="203">
        <v>25.02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17.61</v>
      </c>
      <c r="AL74" s="203">
        <v>0</v>
      </c>
      <c r="AM74" s="203">
        <v>0</v>
      </c>
      <c r="AN74" s="203">
        <v>0</v>
      </c>
      <c r="AO74" s="203">
        <v>208.56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18.45</v>
      </c>
      <c r="E75" s="203">
        <v>0</v>
      </c>
      <c r="F75" s="203">
        <v>0</v>
      </c>
      <c r="G75" s="203">
        <v>31.1</v>
      </c>
      <c r="H75" s="203">
        <v>0</v>
      </c>
      <c r="I75" s="203">
        <v>0</v>
      </c>
      <c r="J75" s="203">
        <v>26.23</v>
      </c>
      <c r="K75" s="203">
        <v>47.94</v>
      </c>
      <c r="L75" s="203">
        <v>0</v>
      </c>
      <c r="M75" s="203">
        <v>2.4700000000000002</v>
      </c>
      <c r="N75" s="203">
        <v>2.02</v>
      </c>
      <c r="O75" s="203">
        <v>1.43</v>
      </c>
      <c r="P75" s="203">
        <v>1.07</v>
      </c>
      <c r="Q75" s="203">
        <v>1.18</v>
      </c>
      <c r="R75" s="203">
        <v>1.98</v>
      </c>
      <c r="S75" s="203">
        <v>1.18</v>
      </c>
      <c r="T75" s="203">
        <v>0</v>
      </c>
      <c r="U75" s="203">
        <v>2.3199999999999998</v>
      </c>
      <c r="V75" s="203">
        <v>0.35</v>
      </c>
      <c r="W75" s="203">
        <v>0.78</v>
      </c>
      <c r="X75" s="203">
        <v>2.52</v>
      </c>
      <c r="Y75" s="203">
        <v>0</v>
      </c>
      <c r="Z75" s="203">
        <v>4.95</v>
      </c>
      <c r="AA75" s="203">
        <v>1.54</v>
      </c>
      <c r="AB75" s="203">
        <v>0</v>
      </c>
      <c r="AC75" s="203">
        <v>0</v>
      </c>
      <c r="AD75" s="203">
        <v>25.02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17.61</v>
      </c>
      <c r="AL75" s="203">
        <v>0</v>
      </c>
      <c r="AM75" s="203">
        <v>0</v>
      </c>
      <c r="AN75" s="203">
        <v>0</v>
      </c>
      <c r="AO75" s="203">
        <v>211.67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18.59</v>
      </c>
      <c r="E76" s="203">
        <v>0</v>
      </c>
      <c r="F76" s="203">
        <v>0</v>
      </c>
      <c r="G76" s="203">
        <v>31.1</v>
      </c>
      <c r="H76" s="203">
        <v>0</v>
      </c>
      <c r="I76" s="203">
        <v>0</v>
      </c>
      <c r="J76" s="203">
        <v>26.23</v>
      </c>
      <c r="K76" s="203">
        <v>28.71</v>
      </c>
      <c r="L76" s="203">
        <v>0.24</v>
      </c>
      <c r="M76" s="203">
        <v>2.4700000000000002</v>
      </c>
      <c r="N76" s="203">
        <v>2.02</v>
      </c>
      <c r="O76" s="203">
        <v>1.43</v>
      </c>
      <c r="P76" s="203">
        <v>1.07</v>
      </c>
      <c r="Q76" s="203">
        <v>0.34</v>
      </c>
      <c r="R76" s="203">
        <v>0.72</v>
      </c>
      <c r="S76" s="203">
        <v>0.45</v>
      </c>
      <c r="T76" s="203">
        <v>0</v>
      </c>
      <c r="U76" s="203">
        <v>2.3199999999999998</v>
      </c>
      <c r="V76" s="203">
        <v>0.35</v>
      </c>
      <c r="W76" s="203">
        <v>0.78</v>
      </c>
      <c r="X76" s="203">
        <v>2.52</v>
      </c>
      <c r="Y76" s="203">
        <v>0</v>
      </c>
      <c r="Z76" s="203">
        <v>4.95</v>
      </c>
      <c r="AA76" s="203">
        <v>1.54</v>
      </c>
      <c r="AB76" s="203">
        <v>0</v>
      </c>
      <c r="AC76" s="203">
        <v>0</v>
      </c>
      <c r="AD76" s="203">
        <v>25.02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17.61</v>
      </c>
      <c r="AL76" s="203">
        <v>0</v>
      </c>
      <c r="AM76" s="203">
        <v>0</v>
      </c>
      <c r="AN76" s="203">
        <v>0</v>
      </c>
      <c r="AO76" s="203">
        <v>211.67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18.670000000000002</v>
      </c>
      <c r="E77" s="203">
        <v>0</v>
      </c>
      <c r="F77" s="203">
        <v>0</v>
      </c>
      <c r="G77" s="203">
        <v>31.1</v>
      </c>
      <c r="H77" s="203">
        <v>0</v>
      </c>
      <c r="I77" s="203">
        <v>0</v>
      </c>
      <c r="J77" s="203">
        <v>26.23</v>
      </c>
      <c r="K77" s="203">
        <v>28.36</v>
      </c>
      <c r="L77" s="203">
        <v>0.24</v>
      </c>
      <c r="M77" s="203">
        <v>2.4700000000000002</v>
      </c>
      <c r="N77" s="203">
        <v>2.02</v>
      </c>
      <c r="O77" s="203">
        <v>1.43</v>
      </c>
      <c r="P77" s="203">
        <v>1.07</v>
      </c>
      <c r="Q77" s="203">
        <v>0.34</v>
      </c>
      <c r="R77" s="203">
        <v>0.72</v>
      </c>
      <c r="S77" s="203">
        <v>0.45</v>
      </c>
      <c r="T77" s="203">
        <v>0</v>
      </c>
      <c r="U77" s="203">
        <v>2.3199999999999998</v>
      </c>
      <c r="V77" s="203">
        <v>0.35</v>
      </c>
      <c r="W77" s="203">
        <v>0.78</v>
      </c>
      <c r="X77" s="203">
        <v>2.52</v>
      </c>
      <c r="Y77" s="203">
        <v>0</v>
      </c>
      <c r="Z77" s="203">
        <v>4.95</v>
      </c>
      <c r="AA77" s="203">
        <v>1.54</v>
      </c>
      <c r="AB77" s="203">
        <v>0</v>
      </c>
      <c r="AC77" s="203">
        <v>0</v>
      </c>
      <c r="AD77" s="203">
        <v>25.02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17.61</v>
      </c>
      <c r="AL77" s="203">
        <v>0</v>
      </c>
      <c r="AM77" s="203">
        <v>0</v>
      </c>
      <c r="AN77" s="203">
        <v>0</v>
      </c>
      <c r="AO77" s="203">
        <v>211.67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18.77</v>
      </c>
      <c r="E78" s="203">
        <v>0</v>
      </c>
      <c r="F78" s="203">
        <v>0</v>
      </c>
      <c r="G78" s="203">
        <v>31.1</v>
      </c>
      <c r="H78" s="203">
        <v>0</v>
      </c>
      <c r="I78" s="203">
        <v>0</v>
      </c>
      <c r="J78" s="203">
        <v>26.23</v>
      </c>
      <c r="K78" s="203">
        <v>19.71</v>
      </c>
      <c r="L78" s="203">
        <v>0.24</v>
      </c>
      <c r="M78" s="203">
        <v>2.4700000000000002</v>
      </c>
      <c r="N78" s="203">
        <v>2.02</v>
      </c>
      <c r="O78" s="203">
        <v>1.43</v>
      </c>
      <c r="P78" s="203">
        <v>1.07</v>
      </c>
      <c r="Q78" s="203">
        <v>0.34</v>
      </c>
      <c r="R78" s="203">
        <v>0.72</v>
      </c>
      <c r="S78" s="203">
        <v>0.45</v>
      </c>
      <c r="T78" s="203">
        <v>0</v>
      </c>
      <c r="U78" s="203">
        <v>2.3199999999999998</v>
      </c>
      <c r="V78" s="203">
        <v>0.35</v>
      </c>
      <c r="W78" s="203">
        <v>0.78</v>
      </c>
      <c r="X78" s="203">
        <v>2.52</v>
      </c>
      <c r="Y78" s="203">
        <v>0</v>
      </c>
      <c r="Z78" s="203">
        <v>4.95</v>
      </c>
      <c r="AA78" s="203">
        <v>1.54</v>
      </c>
      <c r="AB78" s="203">
        <v>0</v>
      </c>
      <c r="AC78" s="203">
        <v>0</v>
      </c>
      <c r="AD78" s="203">
        <v>25.02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211.67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18.82</v>
      </c>
      <c r="E79" s="203">
        <v>0</v>
      </c>
      <c r="F79" s="203">
        <v>0</v>
      </c>
      <c r="G79" s="203">
        <v>31.1</v>
      </c>
      <c r="H79" s="203">
        <v>0</v>
      </c>
      <c r="I79" s="203">
        <v>0</v>
      </c>
      <c r="J79" s="203">
        <v>26.23</v>
      </c>
      <c r="K79" s="203">
        <v>19.71</v>
      </c>
      <c r="L79" s="203">
        <v>0.24</v>
      </c>
      <c r="M79" s="203">
        <v>2.4700000000000002</v>
      </c>
      <c r="N79" s="203">
        <v>2.02</v>
      </c>
      <c r="O79" s="203">
        <v>1.43</v>
      </c>
      <c r="P79" s="203">
        <v>1.07</v>
      </c>
      <c r="Q79" s="203">
        <v>0.34</v>
      </c>
      <c r="R79" s="203">
        <v>0.72</v>
      </c>
      <c r="S79" s="203">
        <v>0.45</v>
      </c>
      <c r="T79" s="203">
        <v>0</v>
      </c>
      <c r="U79" s="203">
        <v>2.3199999999999998</v>
      </c>
      <c r="V79" s="203">
        <v>0.35</v>
      </c>
      <c r="W79" s="203">
        <v>0.78</v>
      </c>
      <c r="X79" s="203">
        <v>2.52</v>
      </c>
      <c r="Y79" s="203">
        <v>0</v>
      </c>
      <c r="Z79" s="203">
        <v>4.95</v>
      </c>
      <c r="AA79" s="203">
        <v>1.54</v>
      </c>
      <c r="AB79" s="203">
        <v>0</v>
      </c>
      <c r="AC79" s="203">
        <v>0</v>
      </c>
      <c r="AD79" s="203">
        <v>25.02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211.67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18.82</v>
      </c>
      <c r="E80" s="203">
        <v>0</v>
      </c>
      <c r="F80" s="203">
        <v>0</v>
      </c>
      <c r="G80" s="203">
        <v>31.1</v>
      </c>
      <c r="H80" s="203">
        <v>0</v>
      </c>
      <c r="I80" s="203">
        <v>0</v>
      </c>
      <c r="J80" s="203">
        <v>26.23</v>
      </c>
      <c r="K80" s="203">
        <v>19.71</v>
      </c>
      <c r="L80" s="203">
        <v>0.24</v>
      </c>
      <c r="M80" s="203">
        <v>2.4700000000000002</v>
      </c>
      <c r="N80" s="203">
        <v>2.02</v>
      </c>
      <c r="O80" s="203">
        <v>1.43</v>
      </c>
      <c r="P80" s="203">
        <v>1.07</v>
      </c>
      <c r="Q80" s="203">
        <v>0.34</v>
      </c>
      <c r="R80" s="203">
        <v>0.72</v>
      </c>
      <c r="S80" s="203">
        <v>0.45</v>
      </c>
      <c r="T80" s="203">
        <v>0</v>
      </c>
      <c r="U80" s="203">
        <v>2.3199999999999998</v>
      </c>
      <c r="V80" s="203">
        <v>0.35</v>
      </c>
      <c r="W80" s="203">
        <v>0.78</v>
      </c>
      <c r="X80" s="203">
        <v>2.52</v>
      </c>
      <c r="Y80" s="203">
        <v>0</v>
      </c>
      <c r="Z80" s="203">
        <v>4.95</v>
      </c>
      <c r="AA80" s="203">
        <v>1.54</v>
      </c>
      <c r="AB80" s="203">
        <v>0</v>
      </c>
      <c r="AC80" s="203">
        <v>0</v>
      </c>
      <c r="AD80" s="203">
        <v>25.02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211.67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18.82</v>
      </c>
      <c r="E81" s="203">
        <v>0</v>
      </c>
      <c r="F81" s="203">
        <v>0</v>
      </c>
      <c r="G81" s="203">
        <v>31.1</v>
      </c>
      <c r="H81" s="203">
        <v>0</v>
      </c>
      <c r="I81" s="203">
        <v>0</v>
      </c>
      <c r="J81" s="203">
        <v>26.23</v>
      </c>
      <c r="K81" s="203">
        <v>19.71</v>
      </c>
      <c r="L81" s="203">
        <v>0</v>
      </c>
      <c r="M81" s="203">
        <v>2.4700000000000002</v>
      </c>
      <c r="N81" s="203">
        <v>2.02</v>
      </c>
      <c r="O81" s="203">
        <v>1.43</v>
      </c>
      <c r="P81" s="203">
        <v>1.07</v>
      </c>
      <c r="Q81" s="203">
        <v>0.34</v>
      </c>
      <c r="R81" s="203">
        <v>0.72</v>
      </c>
      <c r="S81" s="203">
        <v>0.45</v>
      </c>
      <c r="T81" s="203">
        <v>0</v>
      </c>
      <c r="U81" s="203">
        <v>2.3199999999999998</v>
      </c>
      <c r="V81" s="203">
        <v>0.35</v>
      </c>
      <c r="W81" s="203">
        <v>0.78</v>
      </c>
      <c r="X81" s="203">
        <v>2.52</v>
      </c>
      <c r="Y81" s="203">
        <v>0</v>
      </c>
      <c r="Z81" s="203">
        <v>4.95</v>
      </c>
      <c r="AA81" s="203">
        <v>1.54</v>
      </c>
      <c r="AB81" s="203">
        <v>0</v>
      </c>
      <c r="AC81" s="203">
        <v>0</v>
      </c>
      <c r="AD81" s="203">
        <v>25.02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211.67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18.91</v>
      </c>
      <c r="E82" s="203">
        <v>0</v>
      </c>
      <c r="F82" s="203">
        <v>0</v>
      </c>
      <c r="G82" s="203">
        <v>31.1</v>
      </c>
      <c r="H82" s="203">
        <v>0</v>
      </c>
      <c r="I82" s="203">
        <v>0</v>
      </c>
      <c r="J82" s="203">
        <v>26.23</v>
      </c>
      <c r="K82" s="203">
        <v>19.71</v>
      </c>
      <c r="L82" s="203">
        <v>0</v>
      </c>
      <c r="M82" s="203">
        <v>2.4700000000000002</v>
      </c>
      <c r="N82" s="203">
        <v>2.02</v>
      </c>
      <c r="O82" s="203">
        <v>1.43</v>
      </c>
      <c r="P82" s="203">
        <v>1.07</v>
      </c>
      <c r="Q82" s="203">
        <v>0.34</v>
      </c>
      <c r="R82" s="203">
        <v>0.72</v>
      </c>
      <c r="S82" s="203">
        <v>0.45</v>
      </c>
      <c r="T82" s="203">
        <v>0</v>
      </c>
      <c r="U82" s="203">
        <v>2.3199999999999998</v>
      </c>
      <c r="V82" s="203">
        <v>0.35</v>
      </c>
      <c r="W82" s="203">
        <v>0.78</v>
      </c>
      <c r="X82" s="203">
        <v>2.52</v>
      </c>
      <c r="Y82" s="203">
        <v>0</v>
      </c>
      <c r="Z82" s="203">
        <v>4.95</v>
      </c>
      <c r="AA82" s="203">
        <v>1.54</v>
      </c>
      <c r="AB82" s="203">
        <v>0</v>
      </c>
      <c r="AC82" s="203">
        <v>0</v>
      </c>
      <c r="AD82" s="203">
        <v>25.02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211.67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18.91</v>
      </c>
      <c r="E83" s="203">
        <v>0</v>
      </c>
      <c r="F83" s="203">
        <v>0</v>
      </c>
      <c r="G83" s="203">
        <v>31.1</v>
      </c>
      <c r="H83" s="203">
        <v>0</v>
      </c>
      <c r="I83" s="203">
        <v>0</v>
      </c>
      <c r="J83" s="203">
        <v>26.23</v>
      </c>
      <c r="K83" s="203">
        <v>29.62</v>
      </c>
      <c r="L83" s="203">
        <v>0</v>
      </c>
      <c r="M83" s="203">
        <v>2.4700000000000002</v>
      </c>
      <c r="N83" s="203">
        <v>2.02</v>
      </c>
      <c r="O83" s="203">
        <v>1.43</v>
      </c>
      <c r="P83" s="203">
        <v>1.07</v>
      </c>
      <c r="Q83" s="203">
        <v>0.27</v>
      </c>
      <c r="R83" s="203">
        <v>0.72</v>
      </c>
      <c r="S83" s="203">
        <v>0.4</v>
      </c>
      <c r="T83" s="203">
        <v>0</v>
      </c>
      <c r="U83" s="203">
        <v>2.3199999999999998</v>
      </c>
      <c r="V83" s="203">
        <v>0.35</v>
      </c>
      <c r="W83" s="203">
        <v>0.78</v>
      </c>
      <c r="X83" s="203">
        <v>2.52</v>
      </c>
      <c r="Y83" s="203">
        <v>0</v>
      </c>
      <c r="Z83" s="203">
        <v>4.95</v>
      </c>
      <c r="AA83" s="203">
        <v>1.54</v>
      </c>
      <c r="AB83" s="203">
        <v>0</v>
      </c>
      <c r="AC83" s="203">
        <v>0</v>
      </c>
      <c r="AD83" s="203">
        <v>25.02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211.67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19</v>
      </c>
      <c r="E84" s="203">
        <v>0</v>
      </c>
      <c r="F84" s="203">
        <v>0</v>
      </c>
      <c r="G84" s="203">
        <v>31.1</v>
      </c>
      <c r="H84" s="203">
        <v>0</v>
      </c>
      <c r="I84" s="203">
        <v>0</v>
      </c>
      <c r="J84" s="203">
        <v>26.23</v>
      </c>
      <c r="K84" s="203">
        <v>73.319999999999993</v>
      </c>
      <c r="L84" s="203">
        <v>0</v>
      </c>
      <c r="M84" s="203">
        <v>2.4700000000000002</v>
      </c>
      <c r="N84" s="203">
        <v>2.02</v>
      </c>
      <c r="O84" s="203">
        <v>1.43</v>
      </c>
      <c r="P84" s="203">
        <v>1.07</v>
      </c>
      <c r="Q84" s="203">
        <v>0.27</v>
      </c>
      <c r="R84" s="203">
        <v>0.72</v>
      </c>
      <c r="S84" s="203">
        <v>0.4</v>
      </c>
      <c r="T84" s="203">
        <v>0</v>
      </c>
      <c r="U84" s="203">
        <v>2.3199999999999998</v>
      </c>
      <c r="V84" s="203">
        <v>0.35</v>
      </c>
      <c r="W84" s="203">
        <v>0.78</v>
      </c>
      <c r="X84" s="203">
        <v>2.52</v>
      </c>
      <c r="Y84" s="203">
        <v>0</v>
      </c>
      <c r="Z84" s="203">
        <v>4.95</v>
      </c>
      <c r="AA84" s="203">
        <v>1.54</v>
      </c>
      <c r="AB84" s="203">
        <v>0</v>
      </c>
      <c r="AC84" s="203">
        <v>0</v>
      </c>
      <c r="AD84" s="203">
        <v>25.02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211.67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19.09</v>
      </c>
      <c r="E85" s="203">
        <v>0</v>
      </c>
      <c r="F85" s="203">
        <v>0</v>
      </c>
      <c r="G85" s="203">
        <v>31.1</v>
      </c>
      <c r="H85" s="203">
        <v>0</v>
      </c>
      <c r="I85" s="203">
        <v>0</v>
      </c>
      <c r="J85" s="203">
        <v>26.23</v>
      </c>
      <c r="K85" s="203">
        <v>73.319999999999993</v>
      </c>
      <c r="L85" s="203">
        <v>0</v>
      </c>
      <c r="M85" s="203">
        <v>2.4700000000000002</v>
      </c>
      <c r="N85" s="203">
        <v>2.02</v>
      </c>
      <c r="O85" s="203">
        <v>1.43</v>
      </c>
      <c r="P85" s="203">
        <v>1.07</v>
      </c>
      <c r="Q85" s="203">
        <v>0.27</v>
      </c>
      <c r="R85" s="203">
        <v>0.72</v>
      </c>
      <c r="S85" s="203">
        <v>0.4</v>
      </c>
      <c r="T85" s="203">
        <v>0</v>
      </c>
      <c r="U85" s="203">
        <v>2.3199999999999998</v>
      </c>
      <c r="V85" s="203">
        <v>0</v>
      </c>
      <c r="W85" s="203">
        <v>0.78</v>
      </c>
      <c r="X85" s="203">
        <v>2.52</v>
      </c>
      <c r="Y85" s="203">
        <v>0</v>
      </c>
      <c r="Z85" s="203">
        <v>4.95</v>
      </c>
      <c r="AA85" s="203">
        <v>1.54</v>
      </c>
      <c r="AB85" s="203">
        <v>0</v>
      </c>
      <c r="AC85" s="203">
        <v>0</v>
      </c>
      <c r="AD85" s="203">
        <v>25.02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211.67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19</v>
      </c>
      <c r="E86" s="203">
        <v>0</v>
      </c>
      <c r="F86" s="203">
        <v>0</v>
      </c>
      <c r="G86" s="203">
        <v>31.1</v>
      </c>
      <c r="H86" s="203">
        <v>0</v>
      </c>
      <c r="I86" s="203">
        <v>0</v>
      </c>
      <c r="J86" s="203">
        <v>26.23</v>
      </c>
      <c r="K86" s="203">
        <v>94.1</v>
      </c>
      <c r="L86" s="203">
        <v>0</v>
      </c>
      <c r="M86" s="203">
        <v>2.4700000000000002</v>
      </c>
      <c r="N86" s="203">
        <v>2.02</v>
      </c>
      <c r="O86" s="203">
        <v>1.43</v>
      </c>
      <c r="P86" s="203">
        <v>1.07</v>
      </c>
      <c r="Q86" s="203">
        <v>0.27</v>
      </c>
      <c r="R86" s="203">
        <v>0.72</v>
      </c>
      <c r="S86" s="203">
        <v>0.4</v>
      </c>
      <c r="T86" s="203">
        <v>0</v>
      </c>
      <c r="U86" s="203">
        <v>2.3199999999999998</v>
      </c>
      <c r="V86" s="203">
        <v>0</v>
      </c>
      <c r="W86" s="203">
        <v>0.78</v>
      </c>
      <c r="X86" s="203">
        <v>2.52</v>
      </c>
      <c r="Y86" s="203">
        <v>0</v>
      </c>
      <c r="Z86" s="203">
        <v>4.95</v>
      </c>
      <c r="AA86" s="203">
        <v>1.54</v>
      </c>
      <c r="AB86" s="203">
        <v>0</v>
      </c>
      <c r="AC86" s="203">
        <v>0</v>
      </c>
      <c r="AD86" s="203">
        <v>25.02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211.67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19</v>
      </c>
      <c r="E87" s="203">
        <v>0</v>
      </c>
      <c r="F87" s="203">
        <v>0</v>
      </c>
      <c r="G87" s="203">
        <v>31.1</v>
      </c>
      <c r="H87" s="203">
        <v>0</v>
      </c>
      <c r="I87" s="203">
        <v>0</v>
      </c>
      <c r="J87" s="203">
        <v>26.23</v>
      </c>
      <c r="K87" s="203">
        <v>133.54</v>
      </c>
      <c r="L87" s="203">
        <v>0.24</v>
      </c>
      <c r="M87" s="203">
        <v>2.4700000000000002</v>
      </c>
      <c r="N87" s="203">
        <v>2.02</v>
      </c>
      <c r="O87" s="203">
        <v>1.43</v>
      </c>
      <c r="P87" s="203">
        <v>1.07</v>
      </c>
      <c r="Q87" s="203">
        <v>0.1</v>
      </c>
      <c r="R87" s="203">
        <v>0.62</v>
      </c>
      <c r="S87" s="203">
        <v>0.11</v>
      </c>
      <c r="T87" s="203">
        <v>0</v>
      </c>
      <c r="U87" s="203">
        <v>2.3199999999999998</v>
      </c>
      <c r="V87" s="203">
        <v>0</v>
      </c>
      <c r="W87" s="203">
        <v>0.78</v>
      </c>
      <c r="X87" s="203">
        <v>2.52</v>
      </c>
      <c r="Y87" s="203">
        <v>0</v>
      </c>
      <c r="Z87" s="203">
        <v>4.95</v>
      </c>
      <c r="AA87" s="203">
        <v>1.53</v>
      </c>
      <c r="AB87" s="203">
        <v>0</v>
      </c>
      <c r="AC87" s="203">
        <v>0</v>
      </c>
      <c r="AD87" s="203">
        <v>25.02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211.67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19.09</v>
      </c>
      <c r="E88" s="203">
        <v>0</v>
      </c>
      <c r="F88" s="203">
        <v>0</v>
      </c>
      <c r="G88" s="203">
        <v>31.1</v>
      </c>
      <c r="H88" s="203">
        <v>0</v>
      </c>
      <c r="I88" s="203">
        <v>0</v>
      </c>
      <c r="J88" s="203">
        <v>26.23</v>
      </c>
      <c r="K88" s="203">
        <v>183.33</v>
      </c>
      <c r="L88" s="203">
        <v>0.24</v>
      </c>
      <c r="M88" s="203">
        <v>2.4700000000000002</v>
      </c>
      <c r="N88" s="203">
        <v>2.02</v>
      </c>
      <c r="O88" s="203">
        <v>1.43</v>
      </c>
      <c r="P88" s="203">
        <v>1.07</v>
      </c>
      <c r="Q88" s="203">
        <v>0</v>
      </c>
      <c r="R88" s="203">
        <v>0</v>
      </c>
      <c r="S88" s="203">
        <v>0</v>
      </c>
      <c r="T88" s="203">
        <v>0</v>
      </c>
      <c r="U88" s="203">
        <v>2.3199999999999998</v>
      </c>
      <c r="V88" s="203">
        <v>0</v>
      </c>
      <c r="W88" s="203">
        <v>0.78</v>
      </c>
      <c r="X88" s="203">
        <v>2.52</v>
      </c>
      <c r="Y88" s="203">
        <v>0</v>
      </c>
      <c r="Z88" s="203">
        <v>4.95</v>
      </c>
      <c r="AA88" s="203">
        <v>1.53</v>
      </c>
      <c r="AB88" s="203">
        <v>0</v>
      </c>
      <c r="AC88" s="203">
        <v>0</v>
      </c>
      <c r="AD88" s="203">
        <v>25.02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211.67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19.09</v>
      </c>
      <c r="E89" s="203">
        <v>0</v>
      </c>
      <c r="F89" s="203">
        <v>0</v>
      </c>
      <c r="G89" s="203">
        <v>31.1</v>
      </c>
      <c r="H89" s="203">
        <v>0</v>
      </c>
      <c r="I89" s="203">
        <v>0</v>
      </c>
      <c r="J89" s="203">
        <v>26.23</v>
      </c>
      <c r="K89" s="203">
        <v>240.46</v>
      </c>
      <c r="L89" s="203">
        <v>0.24</v>
      </c>
      <c r="M89" s="203">
        <v>2.4700000000000002</v>
      </c>
      <c r="N89" s="203">
        <v>2.02</v>
      </c>
      <c r="O89" s="203">
        <v>1.43</v>
      </c>
      <c r="P89" s="203">
        <v>1.07</v>
      </c>
      <c r="Q89" s="203">
        <v>0</v>
      </c>
      <c r="R89" s="203">
        <v>0</v>
      </c>
      <c r="S89" s="203">
        <v>0</v>
      </c>
      <c r="T89" s="203">
        <v>0</v>
      </c>
      <c r="U89" s="203">
        <v>2.3199999999999998</v>
      </c>
      <c r="V89" s="203">
        <v>0</v>
      </c>
      <c r="W89" s="203">
        <v>0.78</v>
      </c>
      <c r="X89" s="203">
        <v>2.52</v>
      </c>
      <c r="Y89" s="203">
        <v>0</v>
      </c>
      <c r="Z89" s="203">
        <v>4.95</v>
      </c>
      <c r="AA89" s="203">
        <v>1.53</v>
      </c>
      <c r="AB89" s="203">
        <v>0</v>
      </c>
      <c r="AC89" s="203">
        <v>0</v>
      </c>
      <c r="AD89" s="203">
        <v>25.02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211.67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19.09</v>
      </c>
      <c r="E90" s="203">
        <v>0</v>
      </c>
      <c r="F90" s="203">
        <v>0</v>
      </c>
      <c r="G90" s="203">
        <v>31.1</v>
      </c>
      <c r="H90" s="203">
        <v>0</v>
      </c>
      <c r="I90" s="203">
        <v>0</v>
      </c>
      <c r="J90" s="203">
        <v>26.23</v>
      </c>
      <c r="K90" s="203">
        <v>317.26</v>
      </c>
      <c r="L90" s="203">
        <v>0.24</v>
      </c>
      <c r="M90" s="203">
        <v>2.4700000000000002</v>
      </c>
      <c r="N90" s="203">
        <v>2.02</v>
      </c>
      <c r="O90" s="203">
        <v>1.43</v>
      </c>
      <c r="P90" s="203">
        <v>1.07</v>
      </c>
      <c r="Q90" s="203">
        <v>0</v>
      </c>
      <c r="R90" s="203">
        <v>0</v>
      </c>
      <c r="S90" s="203">
        <v>0</v>
      </c>
      <c r="T90" s="203">
        <v>0</v>
      </c>
      <c r="U90" s="203">
        <v>2.3199999999999998</v>
      </c>
      <c r="V90" s="203">
        <v>0</v>
      </c>
      <c r="W90" s="203">
        <v>0.78</v>
      </c>
      <c r="X90" s="203">
        <v>2.52</v>
      </c>
      <c r="Y90" s="203">
        <v>0</v>
      </c>
      <c r="Z90" s="203">
        <v>4.95</v>
      </c>
      <c r="AA90" s="203">
        <v>1.53</v>
      </c>
      <c r="AB90" s="203">
        <v>0</v>
      </c>
      <c r="AC90" s="203">
        <v>0</v>
      </c>
      <c r="AD90" s="203">
        <v>25.02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211.67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19.09</v>
      </c>
      <c r="E91" s="203">
        <v>0</v>
      </c>
      <c r="F91" s="203">
        <v>0</v>
      </c>
      <c r="G91" s="203">
        <v>31.1</v>
      </c>
      <c r="H91" s="203">
        <v>0</v>
      </c>
      <c r="I91" s="203">
        <v>0</v>
      </c>
      <c r="J91" s="203">
        <v>26.23</v>
      </c>
      <c r="K91" s="203">
        <v>317.36</v>
      </c>
      <c r="L91" s="203">
        <v>0.22</v>
      </c>
      <c r="M91" s="203">
        <v>2.4700000000000002</v>
      </c>
      <c r="N91" s="203">
        <v>2.02</v>
      </c>
      <c r="O91" s="203">
        <v>1.43</v>
      </c>
      <c r="P91" s="203">
        <v>1.07</v>
      </c>
      <c r="Q91" s="203">
        <v>0.1</v>
      </c>
      <c r="R91" s="203">
        <v>0.62</v>
      </c>
      <c r="S91" s="203">
        <v>0</v>
      </c>
      <c r="T91" s="203">
        <v>0</v>
      </c>
      <c r="U91" s="203">
        <v>2.3199999999999998</v>
      </c>
      <c r="V91" s="203">
        <v>0</v>
      </c>
      <c r="W91" s="203">
        <v>0.78</v>
      </c>
      <c r="X91" s="203">
        <v>2.52</v>
      </c>
      <c r="Y91" s="203">
        <v>0</v>
      </c>
      <c r="Z91" s="203">
        <v>4.95</v>
      </c>
      <c r="AA91" s="203">
        <v>1.53</v>
      </c>
      <c r="AB91" s="203">
        <v>0</v>
      </c>
      <c r="AC91" s="203">
        <v>0</v>
      </c>
      <c r="AD91" s="203">
        <v>24.96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15.61</v>
      </c>
      <c r="AL91" s="203">
        <v>0</v>
      </c>
      <c r="AM91" s="203">
        <v>0</v>
      </c>
      <c r="AN91" s="203">
        <v>0</v>
      </c>
      <c r="AO91" s="203">
        <v>211.67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19.14</v>
      </c>
      <c r="E92" s="203">
        <v>0</v>
      </c>
      <c r="F92" s="203">
        <v>0</v>
      </c>
      <c r="G92" s="203">
        <v>31.1</v>
      </c>
      <c r="H92" s="203">
        <v>0</v>
      </c>
      <c r="I92" s="203">
        <v>0</v>
      </c>
      <c r="J92" s="203">
        <v>26.23</v>
      </c>
      <c r="K92" s="203">
        <v>317.36</v>
      </c>
      <c r="L92" s="203">
        <v>0.22</v>
      </c>
      <c r="M92" s="203">
        <v>2.4700000000000002</v>
      </c>
      <c r="N92" s="203">
        <v>2.02</v>
      </c>
      <c r="O92" s="203">
        <v>1.43</v>
      </c>
      <c r="P92" s="203">
        <v>1.07</v>
      </c>
      <c r="Q92" s="203">
        <v>0.1</v>
      </c>
      <c r="R92" s="203">
        <v>0.62</v>
      </c>
      <c r="S92" s="203">
        <v>0.16</v>
      </c>
      <c r="T92" s="203">
        <v>0</v>
      </c>
      <c r="U92" s="203">
        <v>2.3199999999999998</v>
      </c>
      <c r="V92" s="203">
        <v>0</v>
      </c>
      <c r="W92" s="203">
        <v>0.78</v>
      </c>
      <c r="X92" s="203">
        <v>2.52</v>
      </c>
      <c r="Y92" s="203">
        <v>0</v>
      </c>
      <c r="Z92" s="203">
        <v>4.95</v>
      </c>
      <c r="AA92" s="203">
        <v>1.53</v>
      </c>
      <c r="AB92" s="203">
        <v>0</v>
      </c>
      <c r="AC92" s="203">
        <v>0</v>
      </c>
      <c r="AD92" s="203">
        <v>24.96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15.61</v>
      </c>
      <c r="AL92" s="203">
        <v>0</v>
      </c>
      <c r="AM92" s="203">
        <v>0</v>
      </c>
      <c r="AN92" s="203">
        <v>0</v>
      </c>
      <c r="AO92" s="203">
        <v>211.67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19.14</v>
      </c>
      <c r="E93" s="203">
        <v>0</v>
      </c>
      <c r="F93" s="203">
        <v>0</v>
      </c>
      <c r="G93" s="203">
        <v>31.1</v>
      </c>
      <c r="H93" s="203">
        <v>0</v>
      </c>
      <c r="I93" s="203">
        <v>0</v>
      </c>
      <c r="J93" s="203">
        <v>26.23</v>
      </c>
      <c r="K93" s="203">
        <v>317.36</v>
      </c>
      <c r="L93" s="203">
        <v>0.22</v>
      </c>
      <c r="M93" s="203">
        <v>2.4700000000000002</v>
      </c>
      <c r="N93" s="203">
        <v>2.02</v>
      </c>
      <c r="O93" s="203">
        <v>1.43</v>
      </c>
      <c r="P93" s="203">
        <v>1.07</v>
      </c>
      <c r="Q93" s="203">
        <v>0.1</v>
      </c>
      <c r="R93" s="203">
        <v>0.62</v>
      </c>
      <c r="S93" s="203">
        <v>0.16</v>
      </c>
      <c r="T93" s="203">
        <v>0</v>
      </c>
      <c r="U93" s="203">
        <v>2.3199999999999998</v>
      </c>
      <c r="V93" s="203">
        <v>0.09</v>
      </c>
      <c r="W93" s="203">
        <v>0.78</v>
      </c>
      <c r="X93" s="203">
        <v>2.52</v>
      </c>
      <c r="Y93" s="203">
        <v>0</v>
      </c>
      <c r="Z93" s="203">
        <v>4.95</v>
      </c>
      <c r="AA93" s="203">
        <v>1.53</v>
      </c>
      <c r="AB93" s="203">
        <v>0</v>
      </c>
      <c r="AC93" s="203">
        <v>0</v>
      </c>
      <c r="AD93" s="203">
        <v>24.96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15.61</v>
      </c>
      <c r="AL93" s="203">
        <v>0</v>
      </c>
      <c r="AM93" s="203">
        <v>0</v>
      </c>
      <c r="AN93" s="203">
        <v>0</v>
      </c>
      <c r="AO93" s="203">
        <v>211.67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19.14</v>
      </c>
      <c r="E94" s="203">
        <v>0</v>
      </c>
      <c r="F94" s="203">
        <v>0</v>
      </c>
      <c r="G94" s="203">
        <v>31.1</v>
      </c>
      <c r="H94" s="203">
        <v>0</v>
      </c>
      <c r="I94" s="203">
        <v>0</v>
      </c>
      <c r="J94" s="203">
        <v>26.23</v>
      </c>
      <c r="K94" s="203">
        <v>317.36</v>
      </c>
      <c r="L94" s="203">
        <v>0.22</v>
      </c>
      <c r="M94" s="203">
        <v>2.4700000000000002</v>
      </c>
      <c r="N94" s="203">
        <v>2.02</v>
      </c>
      <c r="O94" s="203">
        <v>1.43</v>
      </c>
      <c r="P94" s="203">
        <v>1.07</v>
      </c>
      <c r="Q94" s="203">
        <v>0.1</v>
      </c>
      <c r="R94" s="203">
        <v>0.62</v>
      </c>
      <c r="S94" s="203">
        <v>0.16</v>
      </c>
      <c r="T94" s="203">
        <v>0</v>
      </c>
      <c r="U94" s="203">
        <v>2.3199999999999998</v>
      </c>
      <c r="V94" s="203">
        <v>0.09</v>
      </c>
      <c r="W94" s="203">
        <v>0.78</v>
      </c>
      <c r="X94" s="203">
        <v>2.52</v>
      </c>
      <c r="Y94" s="203">
        <v>0</v>
      </c>
      <c r="Z94" s="203">
        <v>4.95</v>
      </c>
      <c r="AA94" s="203">
        <v>1.53</v>
      </c>
      <c r="AB94" s="203">
        <v>0</v>
      </c>
      <c r="AC94" s="203">
        <v>0</v>
      </c>
      <c r="AD94" s="203">
        <v>24.96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15.61</v>
      </c>
      <c r="AL94" s="203">
        <v>0</v>
      </c>
      <c r="AM94" s="203">
        <v>0</v>
      </c>
      <c r="AN94" s="203">
        <v>0</v>
      </c>
      <c r="AO94" s="203">
        <v>211.67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19.14</v>
      </c>
      <c r="E95" s="203">
        <v>0</v>
      </c>
      <c r="F95" s="203">
        <v>0</v>
      </c>
      <c r="G95" s="203">
        <v>31.1</v>
      </c>
      <c r="H95" s="203">
        <v>0</v>
      </c>
      <c r="I95" s="203">
        <v>0</v>
      </c>
      <c r="J95" s="203">
        <v>26.23</v>
      </c>
      <c r="K95" s="203">
        <v>317.36</v>
      </c>
      <c r="L95" s="203">
        <v>0.22</v>
      </c>
      <c r="M95" s="203">
        <v>2.4700000000000002</v>
      </c>
      <c r="N95" s="203">
        <v>2.02</v>
      </c>
      <c r="O95" s="203">
        <v>1.43</v>
      </c>
      <c r="P95" s="203">
        <v>1.07</v>
      </c>
      <c r="Q95" s="203">
        <v>0.1</v>
      </c>
      <c r="R95" s="203">
        <v>0.62</v>
      </c>
      <c r="S95" s="203">
        <v>0.16</v>
      </c>
      <c r="T95" s="203">
        <v>0</v>
      </c>
      <c r="U95" s="203">
        <v>2.3199999999999998</v>
      </c>
      <c r="V95" s="203">
        <v>0</v>
      </c>
      <c r="W95" s="203">
        <v>0.78</v>
      </c>
      <c r="X95" s="203">
        <v>2.52</v>
      </c>
      <c r="Y95" s="203">
        <v>0</v>
      </c>
      <c r="Z95" s="203">
        <v>4.95</v>
      </c>
      <c r="AA95" s="203">
        <v>1.53</v>
      </c>
      <c r="AB95" s="203">
        <v>0</v>
      </c>
      <c r="AC95" s="203">
        <v>0</v>
      </c>
      <c r="AD95" s="203">
        <v>24.96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15.61</v>
      </c>
      <c r="AL95" s="203">
        <v>0</v>
      </c>
      <c r="AM95" s="203">
        <v>0</v>
      </c>
      <c r="AN95" s="203">
        <v>0</v>
      </c>
      <c r="AO95" s="203">
        <v>211.67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19.14</v>
      </c>
      <c r="E96" s="203">
        <v>0</v>
      </c>
      <c r="F96" s="203">
        <v>0</v>
      </c>
      <c r="G96" s="203">
        <v>31.1</v>
      </c>
      <c r="H96" s="203">
        <v>0</v>
      </c>
      <c r="I96" s="203">
        <v>0</v>
      </c>
      <c r="J96" s="203">
        <v>26.23</v>
      </c>
      <c r="K96" s="203">
        <v>317.36</v>
      </c>
      <c r="L96" s="203">
        <v>0.22</v>
      </c>
      <c r="M96" s="203">
        <v>2.4700000000000002</v>
      </c>
      <c r="N96" s="203">
        <v>2.02</v>
      </c>
      <c r="O96" s="203">
        <v>1.43</v>
      </c>
      <c r="P96" s="203">
        <v>1.07</v>
      </c>
      <c r="Q96" s="203">
        <v>0.1</v>
      </c>
      <c r="R96" s="203">
        <v>0.62</v>
      </c>
      <c r="S96" s="203">
        <v>0.16</v>
      </c>
      <c r="T96" s="203">
        <v>0</v>
      </c>
      <c r="U96" s="203">
        <v>2.3199999999999998</v>
      </c>
      <c r="V96" s="203">
        <v>0</v>
      </c>
      <c r="W96" s="203">
        <v>0.78</v>
      </c>
      <c r="X96" s="203">
        <v>2.52</v>
      </c>
      <c r="Y96" s="203">
        <v>0</v>
      </c>
      <c r="Z96" s="203">
        <v>4.95</v>
      </c>
      <c r="AA96" s="203">
        <v>1.53</v>
      </c>
      <c r="AB96" s="203">
        <v>0</v>
      </c>
      <c r="AC96" s="203">
        <v>0</v>
      </c>
      <c r="AD96" s="203">
        <v>24.96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15.61</v>
      </c>
      <c r="AL96" s="203">
        <v>0</v>
      </c>
      <c r="AM96" s="203">
        <v>0</v>
      </c>
      <c r="AN96" s="203">
        <v>0</v>
      </c>
      <c r="AO96" s="203">
        <v>211.67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19.14</v>
      </c>
      <c r="E97" s="203">
        <v>0</v>
      </c>
      <c r="F97" s="203">
        <v>0</v>
      </c>
      <c r="G97" s="203">
        <v>31.1</v>
      </c>
      <c r="H97" s="203">
        <v>0</v>
      </c>
      <c r="I97" s="203">
        <v>0</v>
      </c>
      <c r="J97" s="203">
        <v>26.23</v>
      </c>
      <c r="K97" s="203">
        <v>317.36</v>
      </c>
      <c r="L97" s="203">
        <v>0.22</v>
      </c>
      <c r="M97" s="203">
        <v>2.4700000000000002</v>
      </c>
      <c r="N97" s="203">
        <v>2.02</v>
      </c>
      <c r="O97" s="203">
        <v>1.43</v>
      </c>
      <c r="P97" s="203">
        <v>1.07</v>
      </c>
      <c r="Q97" s="203">
        <v>0.1</v>
      </c>
      <c r="R97" s="203">
        <v>0.62</v>
      </c>
      <c r="S97" s="203">
        <v>0.16</v>
      </c>
      <c r="T97" s="203">
        <v>0</v>
      </c>
      <c r="U97" s="203">
        <v>2.3199999999999998</v>
      </c>
      <c r="V97" s="203">
        <v>0</v>
      </c>
      <c r="W97" s="203">
        <v>0.78</v>
      </c>
      <c r="X97" s="203">
        <v>2.52</v>
      </c>
      <c r="Y97" s="203">
        <v>0</v>
      </c>
      <c r="Z97" s="203">
        <v>4.95</v>
      </c>
      <c r="AA97" s="203">
        <v>1.53</v>
      </c>
      <c r="AB97" s="203">
        <v>0</v>
      </c>
      <c r="AC97" s="203">
        <v>0</v>
      </c>
      <c r="AD97" s="203">
        <v>24.96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15.61</v>
      </c>
      <c r="AL97" s="203">
        <v>0</v>
      </c>
      <c r="AM97" s="203">
        <v>0</v>
      </c>
      <c r="AN97" s="203">
        <v>0</v>
      </c>
      <c r="AO97" s="203">
        <v>211.67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19.14</v>
      </c>
      <c r="E98" s="203">
        <v>0</v>
      </c>
      <c r="F98" s="203">
        <v>0</v>
      </c>
      <c r="G98" s="203">
        <v>31.1</v>
      </c>
      <c r="H98" s="203">
        <v>0</v>
      </c>
      <c r="I98" s="203">
        <v>0</v>
      </c>
      <c r="J98" s="203">
        <v>26.23</v>
      </c>
      <c r="K98" s="203">
        <v>317.36</v>
      </c>
      <c r="L98" s="203">
        <v>0.22</v>
      </c>
      <c r="M98" s="203">
        <v>2.4700000000000002</v>
      </c>
      <c r="N98" s="203">
        <v>2.02</v>
      </c>
      <c r="O98" s="203">
        <v>1.43</v>
      </c>
      <c r="P98" s="203">
        <v>1.07</v>
      </c>
      <c r="Q98" s="203">
        <v>0.1</v>
      </c>
      <c r="R98" s="203">
        <v>0.62</v>
      </c>
      <c r="S98" s="203">
        <v>0.16</v>
      </c>
      <c r="T98" s="203">
        <v>0</v>
      </c>
      <c r="U98" s="203">
        <v>2.3199999999999998</v>
      </c>
      <c r="V98" s="203">
        <v>0</v>
      </c>
      <c r="W98" s="203">
        <v>0.78</v>
      </c>
      <c r="X98" s="203">
        <v>2.52</v>
      </c>
      <c r="Y98" s="203">
        <v>0</v>
      </c>
      <c r="Z98" s="203">
        <v>4.95</v>
      </c>
      <c r="AA98" s="203">
        <v>1.53</v>
      </c>
      <c r="AB98" s="203">
        <v>0</v>
      </c>
      <c r="AC98" s="203">
        <v>0</v>
      </c>
      <c r="AD98" s="203">
        <v>24.96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15.61</v>
      </c>
      <c r="AL98" s="203">
        <v>0</v>
      </c>
      <c r="AM98" s="203">
        <v>0</v>
      </c>
      <c r="AN98" s="203">
        <v>0</v>
      </c>
      <c r="AO98" s="203">
        <v>211.67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0.4560225</v>
      </c>
      <c r="E99">
        <f t="shared" si="0"/>
        <v>0</v>
      </c>
      <c r="F99">
        <f t="shared" si="0"/>
        <v>0</v>
      </c>
      <c r="G99">
        <f t="shared" si="0"/>
        <v>0.74639999999999873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4.7046675000000002</v>
      </c>
      <c r="L99">
        <f t="shared" si="0"/>
        <v>3.624249999999999E-2</v>
      </c>
      <c r="M99">
        <f t="shared" si="0"/>
        <v>5.9279999999999979E-2</v>
      </c>
      <c r="N99">
        <f t="shared" si="0"/>
        <v>4.8480000000000058E-2</v>
      </c>
      <c r="O99">
        <f t="shared" si="0"/>
        <v>3.4320000000000087E-2</v>
      </c>
      <c r="P99">
        <f t="shared" si="0"/>
        <v>2.5679999999999939E-2</v>
      </c>
      <c r="Q99">
        <f t="shared" si="0"/>
        <v>4.2265000000000039E-2</v>
      </c>
      <c r="R99">
        <f t="shared" si="0"/>
        <v>8.7822500000000109E-2</v>
      </c>
      <c r="S99">
        <f t="shared" si="0"/>
        <v>5.5604999999999953E-2</v>
      </c>
      <c r="T99">
        <f t="shared" si="0"/>
        <v>0</v>
      </c>
      <c r="U99">
        <f t="shared" si="0"/>
        <v>4.9347499999999947E-2</v>
      </c>
      <c r="V99">
        <f t="shared" si="0"/>
        <v>1.0907500000000021E-2</v>
      </c>
      <c r="W99">
        <f t="shared" si="0"/>
        <v>4.0367500000000008E-2</v>
      </c>
      <c r="X99">
        <f t="shared" si="0"/>
        <v>0.13340749999999965</v>
      </c>
      <c r="Y99">
        <f t="shared" si="0"/>
        <v>0</v>
      </c>
      <c r="Z99">
        <f t="shared" si="0"/>
        <v>0.64209249999999884</v>
      </c>
      <c r="AA99">
        <f t="shared" si="0"/>
        <v>0.1887574999999995</v>
      </c>
      <c r="AB99">
        <f t="shared" si="0"/>
        <v>0</v>
      </c>
      <c r="AC99">
        <f t="shared" si="0"/>
        <v>0</v>
      </c>
      <c r="AD99">
        <f t="shared" si="0"/>
        <v>0.59986499999999987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0.36480499999999988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5.1268199999999888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45716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3</v>
      </c>
      <c r="C31" s="95">
        <f>'IDT-1 Calculation'!DG31</f>
        <v>-1.27</v>
      </c>
      <c r="D31" s="95">
        <f>'IDT-1 Calculation'!DH31</f>
        <v>0</v>
      </c>
      <c r="E31" s="95">
        <f>'IDT-1 Calculation'!DI31</f>
        <v>0</v>
      </c>
      <c r="F31" s="95">
        <f>'IDT-1 Calculation'!DJ31</f>
        <v>-1.73</v>
      </c>
      <c r="G31" s="100">
        <f t="shared" si="0"/>
        <v>0</v>
      </c>
    </row>
    <row r="32" spans="1:7">
      <c r="A32" s="99" t="s">
        <v>74</v>
      </c>
      <c r="B32" s="95">
        <f>'IDT-1 Calculation'!DF32</f>
        <v>48</v>
      </c>
      <c r="C32" s="95">
        <f>'IDT-1 Calculation'!DG32</f>
        <v>-20.321000000000002</v>
      </c>
      <c r="D32" s="95">
        <f>'IDT-1 Calculation'!DH32</f>
        <v>0</v>
      </c>
      <c r="E32" s="95">
        <f>'IDT-1 Calculation'!DI32</f>
        <v>0</v>
      </c>
      <c r="F32" s="95">
        <f>'IDT-1 Calculation'!DJ32</f>
        <v>-27.678999999999998</v>
      </c>
      <c r="G32" s="100">
        <f t="shared" si="0"/>
        <v>0</v>
      </c>
    </row>
    <row r="33" spans="1:7">
      <c r="A33" s="99" t="s">
        <v>75</v>
      </c>
      <c r="B33" s="95">
        <f>'IDT-1 Calculation'!DF33</f>
        <v>55</v>
      </c>
      <c r="C33" s="95">
        <f>'IDT-1 Calculation'!DG33</f>
        <v>-23.285</v>
      </c>
      <c r="D33" s="95">
        <f>'IDT-1 Calculation'!DH33</f>
        <v>0</v>
      </c>
      <c r="E33" s="95">
        <f>'IDT-1 Calculation'!DI33</f>
        <v>0</v>
      </c>
      <c r="F33" s="95">
        <f>'IDT-1 Calculation'!DJ33</f>
        <v>-31.715</v>
      </c>
      <c r="G33" s="100">
        <f t="shared" si="0"/>
        <v>0</v>
      </c>
    </row>
    <row r="34" spans="1:7">
      <c r="A34" s="99" t="s">
        <v>76</v>
      </c>
      <c r="B34" s="95">
        <f>'IDT-1 Calculation'!DF34</f>
        <v>58</v>
      </c>
      <c r="C34" s="95">
        <f>'IDT-1 Calculation'!DG34</f>
        <v>-24.555</v>
      </c>
      <c r="D34" s="95">
        <f>'IDT-1 Calculation'!DH34</f>
        <v>0</v>
      </c>
      <c r="E34" s="95">
        <f>'IDT-1 Calculation'!DI34</f>
        <v>0</v>
      </c>
      <c r="F34" s="95">
        <f>'IDT-1 Calculation'!DJ34</f>
        <v>-33.445</v>
      </c>
      <c r="G34" s="100">
        <f t="shared" si="0"/>
        <v>0</v>
      </c>
    </row>
    <row r="35" spans="1:7">
      <c r="A35" s="99" t="s">
        <v>77</v>
      </c>
      <c r="B35" s="95">
        <f>'IDT-1 Calculation'!DF35</f>
        <v>61</v>
      </c>
      <c r="C35" s="95">
        <f>'IDT-1 Calculation'!DG35</f>
        <v>-25.824999999999999</v>
      </c>
      <c r="D35" s="95">
        <f>'IDT-1 Calculation'!DH35</f>
        <v>0</v>
      </c>
      <c r="E35" s="95">
        <f>'IDT-1 Calculation'!DI35</f>
        <v>0</v>
      </c>
      <c r="F35" s="95">
        <f>'IDT-1 Calculation'!DJ35</f>
        <v>-35.174999999999997</v>
      </c>
      <c r="G35" s="100">
        <f t="shared" si="0"/>
        <v>0</v>
      </c>
    </row>
    <row r="36" spans="1:7">
      <c r="A36" s="99" t="s">
        <v>78</v>
      </c>
      <c r="B36" s="95">
        <f>'IDT-1 Calculation'!DF36</f>
        <v>104</v>
      </c>
      <c r="C36" s="95">
        <f>'IDT-1 Calculation'!DG36</f>
        <v>-53.134</v>
      </c>
      <c r="D36" s="95">
        <f>'IDT-1 Calculation'!DH36</f>
        <v>0</v>
      </c>
      <c r="E36" s="95">
        <f>'IDT-1 Calculation'!DI36</f>
        <v>0</v>
      </c>
      <c r="F36" s="95">
        <f>'IDT-1 Calculation'!DJ36</f>
        <v>-50.866</v>
      </c>
      <c r="G36" s="100">
        <f t="shared" si="0"/>
        <v>0</v>
      </c>
    </row>
    <row r="37" spans="1:7">
      <c r="A37" s="99" t="s">
        <v>79</v>
      </c>
      <c r="B37" s="95">
        <f>'IDT-1 Calculation'!DF37</f>
        <v>153</v>
      </c>
      <c r="C37" s="95">
        <f>'IDT-1 Calculation'!DG37</f>
        <v>-107.529</v>
      </c>
      <c r="D37" s="95">
        <f>'IDT-1 Calculation'!DH37</f>
        <v>0</v>
      </c>
      <c r="E37" s="95">
        <f>'IDT-1 Calculation'!DI37</f>
        <v>0</v>
      </c>
      <c r="F37" s="95">
        <f>'IDT-1 Calculation'!DJ37</f>
        <v>-45.470999999999997</v>
      </c>
      <c r="G37" s="100">
        <f t="shared" si="0"/>
        <v>0</v>
      </c>
    </row>
    <row r="38" spans="1:7">
      <c r="A38" s="99" t="s">
        <v>80</v>
      </c>
      <c r="B38" s="95">
        <f>'IDT-1 Calculation'!DF38</f>
        <v>145</v>
      </c>
      <c r="C38" s="95">
        <f>'IDT-1 Calculation'!DG38</f>
        <v>-72.602999999999994</v>
      </c>
      <c r="D38" s="95">
        <f>'IDT-1 Calculation'!DH38</f>
        <v>0</v>
      </c>
      <c r="E38" s="95">
        <f>'IDT-1 Calculation'!DI38</f>
        <v>0</v>
      </c>
      <c r="F38" s="95">
        <f>'IDT-1 Calculation'!DJ38</f>
        <v>-72.397000000000006</v>
      </c>
      <c r="G38" s="100">
        <f t="shared" si="0"/>
        <v>0</v>
      </c>
    </row>
    <row r="39" spans="1:7">
      <c r="A39" s="99" t="s">
        <v>81</v>
      </c>
      <c r="B39" s="95">
        <f>'IDT-1 Calculation'!DF39</f>
        <v>101</v>
      </c>
      <c r="C39" s="95">
        <f>'IDT-1 Calculation'!DG39</f>
        <v>-42.76</v>
      </c>
      <c r="D39" s="95">
        <f>'IDT-1 Calculation'!DH39</f>
        <v>0</v>
      </c>
      <c r="E39" s="95">
        <f>'IDT-1 Calculation'!DI39</f>
        <v>0</v>
      </c>
      <c r="F39" s="95">
        <f>'IDT-1 Calculation'!DJ39</f>
        <v>-58.24</v>
      </c>
      <c r="G39" s="100">
        <f t="shared" si="0"/>
        <v>0</v>
      </c>
    </row>
    <row r="40" spans="1:7">
      <c r="A40" s="99" t="s">
        <v>82</v>
      </c>
      <c r="B40" s="95">
        <f>'IDT-1 Calculation'!DF40</f>
        <v>78</v>
      </c>
      <c r="C40" s="95">
        <f>'IDT-1 Calculation'!DG40</f>
        <v>-68.926000000000002</v>
      </c>
      <c r="D40" s="95">
        <f>'IDT-1 Calculation'!DH40</f>
        <v>0</v>
      </c>
      <c r="E40" s="95">
        <f>'IDT-1 Calculation'!DI40</f>
        <v>0</v>
      </c>
      <c r="F40" s="95">
        <f>'IDT-1 Calculation'!DJ40</f>
        <v>-9.0739999999999998</v>
      </c>
      <c r="G40" s="100">
        <f t="shared" si="0"/>
        <v>0</v>
      </c>
    </row>
    <row r="41" spans="1:7">
      <c r="A41" s="99" t="s">
        <v>83</v>
      </c>
      <c r="B41" s="95">
        <f>'IDT-1 Calculation'!DF41</f>
        <v>43</v>
      </c>
      <c r="C41" s="95">
        <f>'IDT-1 Calculation'!DG41</f>
        <v>-84.92</v>
      </c>
      <c r="D41" s="95">
        <f>'IDT-1 Calculation'!DH41</f>
        <v>0</v>
      </c>
      <c r="E41" s="95">
        <f>'IDT-1 Calculation'!DI41</f>
        <v>0</v>
      </c>
      <c r="F41" s="95">
        <f>'IDT-1 Calculation'!DJ41</f>
        <v>41.92</v>
      </c>
      <c r="G41" s="100">
        <f t="shared" si="0"/>
        <v>0</v>
      </c>
    </row>
    <row r="42" spans="1:7">
      <c r="A42" s="99" t="s">
        <v>84</v>
      </c>
      <c r="B42" s="95">
        <f>'IDT-1 Calculation'!DF42</f>
        <v>7</v>
      </c>
      <c r="C42" s="95">
        <f>'IDT-1 Calculation'!DG42</f>
        <v>-58.697000000000003</v>
      </c>
      <c r="D42" s="95">
        <f>'IDT-1 Calculation'!DH42</f>
        <v>0</v>
      </c>
      <c r="E42" s="95">
        <f>'IDT-1 Calculation'!DI42</f>
        <v>0</v>
      </c>
      <c r="F42" s="95">
        <f>'IDT-1 Calculation'!DJ42</f>
        <v>51.697000000000003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-149</v>
      </c>
      <c r="D43" s="95">
        <f>'IDT-1 Calculation'!DH43</f>
        <v>0</v>
      </c>
      <c r="E43" s="95">
        <f>'IDT-1 Calculation'!DI43</f>
        <v>0</v>
      </c>
      <c r="F43" s="95">
        <f>'IDT-1 Calculation'!DJ43</f>
        <v>149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-169</v>
      </c>
      <c r="D44" s="95">
        <f>'IDT-1 Calculation'!DH44</f>
        <v>0</v>
      </c>
      <c r="E44" s="95">
        <f>'IDT-1 Calculation'!DI44</f>
        <v>0</v>
      </c>
      <c r="F44" s="95">
        <f>'IDT-1 Calculation'!DJ44</f>
        <v>169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-169</v>
      </c>
      <c r="D45" s="95">
        <f>'IDT-1 Calculation'!DH45</f>
        <v>0</v>
      </c>
      <c r="E45" s="95">
        <f>'IDT-1 Calculation'!DI45</f>
        <v>0</v>
      </c>
      <c r="F45" s="95">
        <f>'IDT-1 Calculation'!DJ45</f>
        <v>169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-169</v>
      </c>
      <c r="D46" s="95">
        <f>'IDT-1 Calculation'!DH46</f>
        <v>0</v>
      </c>
      <c r="E46" s="95">
        <f>'IDT-1 Calculation'!DI46</f>
        <v>0</v>
      </c>
      <c r="F46" s="95">
        <f>'IDT-1 Calculation'!DJ46</f>
        <v>169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-165.13300000000001</v>
      </c>
      <c r="D47" s="95">
        <f>'IDT-1 Calculation'!DH47</f>
        <v>0</v>
      </c>
      <c r="E47" s="95">
        <f>'IDT-1 Calculation'!DI47</f>
        <v>0</v>
      </c>
      <c r="F47" s="95">
        <f>'IDT-1 Calculation'!DJ47</f>
        <v>165.13300000000001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-159.08799999999999</v>
      </c>
      <c r="D48" s="95">
        <f>'IDT-1 Calculation'!DH48</f>
        <v>0</v>
      </c>
      <c r="E48" s="95">
        <f>'IDT-1 Calculation'!DI48</f>
        <v>0</v>
      </c>
      <c r="F48" s="95">
        <f>'IDT-1 Calculation'!DJ48</f>
        <v>159.08799999999999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-150.89400000000001</v>
      </c>
      <c r="D49" s="95">
        <f>'IDT-1 Calculation'!DH49</f>
        <v>0</v>
      </c>
      <c r="E49" s="95">
        <f>'IDT-1 Calculation'!DI49</f>
        <v>0</v>
      </c>
      <c r="F49" s="95">
        <f>'IDT-1 Calculation'!DJ49</f>
        <v>150.89400000000001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-141.63900000000001</v>
      </c>
      <c r="D50" s="95">
        <f>'IDT-1 Calculation'!DH50</f>
        <v>0</v>
      </c>
      <c r="E50" s="95">
        <f>'IDT-1 Calculation'!DI50</f>
        <v>0</v>
      </c>
      <c r="F50" s="95">
        <f>'IDT-1 Calculation'!DJ50</f>
        <v>141.63900000000001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-127.474</v>
      </c>
      <c r="D51" s="95">
        <f>'IDT-1 Calculation'!DH51</f>
        <v>0</v>
      </c>
      <c r="E51" s="95">
        <f>'IDT-1 Calculation'!DI51</f>
        <v>0</v>
      </c>
      <c r="F51" s="95">
        <f>'IDT-1 Calculation'!DJ51</f>
        <v>127.474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-121.681</v>
      </c>
      <c r="D52" s="95">
        <f>'IDT-1 Calculation'!DH52</f>
        <v>0</v>
      </c>
      <c r="E52" s="95">
        <f>'IDT-1 Calculation'!DI52</f>
        <v>0</v>
      </c>
      <c r="F52" s="95">
        <f>'IDT-1 Calculation'!DJ52</f>
        <v>121.681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-110.578</v>
      </c>
      <c r="D53" s="95">
        <f>'IDT-1 Calculation'!DH53</f>
        <v>0</v>
      </c>
      <c r="E53" s="95">
        <f>'IDT-1 Calculation'!DI53</f>
        <v>0</v>
      </c>
      <c r="F53" s="95">
        <f>'IDT-1 Calculation'!DJ53</f>
        <v>110.578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-65.691000000000003</v>
      </c>
      <c r="D54" s="95">
        <f>'IDT-1 Calculation'!DH54</f>
        <v>0</v>
      </c>
      <c r="E54" s="95">
        <f>'IDT-1 Calculation'!DI54</f>
        <v>0</v>
      </c>
      <c r="F54" s="95">
        <f>'IDT-1 Calculation'!DJ54</f>
        <v>65.691000000000003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-5.4050000000000002</v>
      </c>
      <c r="C64" s="95">
        <f>'IDT-1 Calculation'!DG64</f>
        <v>-3.3490000000000002</v>
      </c>
      <c r="D64" s="95">
        <f>'IDT-1 Calculation'!DH64</f>
        <v>0</v>
      </c>
      <c r="E64" s="95">
        <f>'IDT-1 Calculation'!DI64</f>
        <v>0</v>
      </c>
      <c r="F64" s="95">
        <f>'IDT-1 Calculation'!DJ64</f>
        <v>8.7540000000000013</v>
      </c>
      <c r="G64" s="100">
        <f t="shared" si="0"/>
        <v>0</v>
      </c>
    </row>
    <row r="65" spans="1:7">
      <c r="A65" s="99" t="s">
        <v>107</v>
      </c>
      <c r="B65" s="95">
        <f>'IDT-1 Calculation'!DF65</f>
        <v>-12.317</v>
      </c>
      <c r="C65" s="95">
        <f>'IDT-1 Calculation'!DG65</f>
        <v>-7.6310000000000002</v>
      </c>
      <c r="D65" s="95">
        <f>'IDT-1 Calculation'!DH65</f>
        <v>0</v>
      </c>
      <c r="E65" s="95">
        <f>'IDT-1 Calculation'!DI65</f>
        <v>0</v>
      </c>
      <c r="F65" s="95">
        <f>'IDT-1 Calculation'!DJ65</f>
        <v>19.948</v>
      </c>
      <c r="G65" s="100">
        <f t="shared" si="0"/>
        <v>0</v>
      </c>
    </row>
    <row r="66" spans="1:7">
      <c r="A66" s="99" t="s">
        <v>108</v>
      </c>
      <c r="B66" s="95">
        <f>'IDT-1 Calculation'!DF66</f>
        <v>-19.795999999999999</v>
      </c>
      <c r="C66" s="95">
        <f>'IDT-1 Calculation'!DG66</f>
        <v>-12.266</v>
      </c>
      <c r="D66" s="95">
        <f>'IDT-1 Calculation'!DH66</f>
        <v>0</v>
      </c>
      <c r="E66" s="95">
        <f>'IDT-1 Calculation'!DI66</f>
        <v>0</v>
      </c>
      <c r="F66" s="95">
        <f>'IDT-1 Calculation'!DJ66</f>
        <v>32.061999999999998</v>
      </c>
      <c r="G66" s="100">
        <f t="shared" si="0"/>
        <v>0</v>
      </c>
    </row>
    <row r="67" spans="1:7">
      <c r="A67" s="99" t="s">
        <v>109</v>
      </c>
      <c r="B67" s="95">
        <f>'IDT-1 Calculation'!DF67</f>
        <v>-24.469000000000001</v>
      </c>
      <c r="C67" s="95">
        <f>'IDT-1 Calculation'!DG67</f>
        <v>-15.16</v>
      </c>
      <c r="D67" s="95">
        <f>'IDT-1 Calculation'!DH67</f>
        <v>0</v>
      </c>
      <c r="E67" s="95">
        <f>'IDT-1 Calculation'!DI67</f>
        <v>0</v>
      </c>
      <c r="F67" s="95">
        <f>'IDT-1 Calculation'!DJ67</f>
        <v>39.629000000000005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-51.81</v>
      </c>
      <c r="D68" s="95">
        <f>'IDT-1 Calculation'!DH68</f>
        <v>0</v>
      </c>
      <c r="E68" s="95">
        <f>'IDT-1 Calculation'!DI68</f>
        <v>0</v>
      </c>
      <c r="F68" s="95">
        <f>'IDT-1 Calculation'!DJ68</f>
        <v>51.81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-70.701999999999998</v>
      </c>
      <c r="D69" s="95">
        <f>'IDT-1 Calculation'!DH69</f>
        <v>0</v>
      </c>
      <c r="E69" s="95">
        <f>'IDT-1 Calculation'!DI69</f>
        <v>0</v>
      </c>
      <c r="F69" s="95">
        <f>'IDT-1 Calculation'!DJ69</f>
        <v>70.701999999999998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-80.47</v>
      </c>
      <c r="D70" s="95">
        <f>'IDT-1 Calculation'!DH70</f>
        <v>0</v>
      </c>
      <c r="E70" s="95">
        <f>'IDT-1 Calculation'!DI70</f>
        <v>0</v>
      </c>
      <c r="F70" s="95">
        <f>'IDT-1 Calculation'!DJ70</f>
        <v>80.47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-93.67</v>
      </c>
      <c r="D71" s="95">
        <f>'IDT-1 Calculation'!DH71</f>
        <v>0</v>
      </c>
      <c r="E71" s="95">
        <f>'IDT-1 Calculation'!DI71</f>
        <v>0</v>
      </c>
      <c r="F71" s="95">
        <f>'IDT-1 Calculation'!DJ71</f>
        <v>93.67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-109.514</v>
      </c>
      <c r="D72" s="95">
        <f>'IDT-1 Calculation'!DH72</f>
        <v>0</v>
      </c>
      <c r="E72" s="95">
        <f>'IDT-1 Calculation'!DI72</f>
        <v>0</v>
      </c>
      <c r="F72" s="95">
        <f>'IDT-1 Calculation'!DJ72</f>
        <v>109.514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-96.647000000000006</v>
      </c>
      <c r="D73" s="95">
        <f>'IDT-1 Calculation'!DH73</f>
        <v>0</v>
      </c>
      <c r="E73" s="95">
        <f>'IDT-1 Calculation'!DI73</f>
        <v>0</v>
      </c>
      <c r="F73" s="95">
        <f>'IDT-1 Calculation'!DJ73</f>
        <v>96.647000000000006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3.9860000000000002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-3.9860000000000002</v>
      </c>
      <c r="G82" s="100">
        <f t="shared" si="1"/>
        <v>0</v>
      </c>
    </row>
    <row r="83" spans="1:7">
      <c r="A83" s="99" t="s">
        <v>125</v>
      </c>
      <c r="B83" s="95">
        <f>'IDT-1 Calculation'!DF83</f>
        <v>42.238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-42.238</v>
      </c>
      <c r="G83" s="100">
        <f t="shared" si="1"/>
        <v>0</v>
      </c>
    </row>
    <row r="84" spans="1:7">
      <c r="A84" s="99" t="s">
        <v>126</v>
      </c>
      <c r="B84" s="95">
        <f>'IDT-1 Calculation'!DF84</f>
        <v>91.786000000000001</v>
      </c>
      <c r="C84" s="95">
        <f>'IDT-1 Calculation'!DG84</f>
        <v>-20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-71.786000000000001</v>
      </c>
      <c r="G84" s="100">
        <f t="shared" si="1"/>
        <v>0</v>
      </c>
    </row>
    <row r="85" spans="1:7">
      <c r="A85" s="99" t="s">
        <v>127</v>
      </c>
      <c r="B85" s="95">
        <f>'IDT-1 Calculation'!DF85</f>
        <v>82</v>
      </c>
      <c r="C85" s="95">
        <f>'IDT-1 Calculation'!DG85</f>
        <v>-34.716000000000001</v>
      </c>
      <c r="D85" s="95">
        <f>'IDT-1 Calculation'!DH85</f>
        <v>0</v>
      </c>
      <c r="E85" s="95">
        <f>'IDT-1 Calculation'!DI85</f>
        <v>0</v>
      </c>
      <c r="F85" s="95">
        <f>'IDT-1 Calculation'!DJ85</f>
        <v>-47.283999999999999</v>
      </c>
      <c r="G85" s="100">
        <f t="shared" si="1"/>
        <v>0</v>
      </c>
    </row>
    <row r="86" spans="1:7">
      <c r="A86" s="99" t="s">
        <v>128</v>
      </c>
      <c r="B86" s="95">
        <f>'IDT-1 Calculation'!DF86</f>
        <v>79</v>
      </c>
      <c r="C86" s="95">
        <f>'IDT-1 Calculation'!DG86</f>
        <v>-33.445999999999998</v>
      </c>
      <c r="D86" s="95">
        <f>'IDT-1 Calculation'!DH86</f>
        <v>0</v>
      </c>
      <c r="E86" s="95">
        <f>'IDT-1 Calculation'!DI86</f>
        <v>0</v>
      </c>
      <c r="F86" s="95">
        <f>'IDT-1 Calculation'!DJ86</f>
        <v>-45.554000000000002</v>
      </c>
      <c r="G86" s="100">
        <f t="shared" si="1"/>
        <v>0</v>
      </c>
    </row>
    <row r="87" spans="1:7">
      <c r="A87" s="99" t="s">
        <v>129</v>
      </c>
      <c r="B87" s="95">
        <f>'IDT-1 Calculation'!DF87</f>
        <v>36</v>
      </c>
      <c r="C87" s="95">
        <f>'IDT-1 Calculation'!DG87</f>
        <v>-15.241</v>
      </c>
      <c r="D87" s="95">
        <f>'IDT-1 Calculation'!DH87</f>
        <v>0</v>
      </c>
      <c r="E87" s="95">
        <f>'IDT-1 Calculation'!DI87</f>
        <v>0</v>
      </c>
      <c r="F87" s="95">
        <f>'IDT-1 Calculation'!DJ87</f>
        <v>-20.759</v>
      </c>
      <c r="G87" s="100">
        <f t="shared" si="1"/>
        <v>0</v>
      </c>
    </row>
    <row r="88" spans="1:7">
      <c r="A88" s="99" t="s">
        <v>130</v>
      </c>
      <c r="B88" s="95">
        <f>'IDT-1 Calculation'!DF88</f>
        <v>15</v>
      </c>
      <c r="C88" s="95">
        <f>'IDT-1 Calculation'!DG88</f>
        <v>-6.35</v>
      </c>
      <c r="D88" s="95">
        <f>'IDT-1 Calculation'!DH88</f>
        <v>0</v>
      </c>
      <c r="E88" s="95">
        <f>'IDT-1 Calculation'!DI88</f>
        <v>0</v>
      </c>
      <c r="F88" s="95">
        <f>'IDT-1 Calculation'!DJ88</f>
        <v>-8.65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0.28600575</v>
      </c>
      <c r="C99" s="111">
        <f>SUM(C3:C98)/4000</f>
        <v>-0.73324374999999975</v>
      </c>
      <c r="D99" s="111">
        <f>SUM(D3:D98)/4000</f>
        <v>0</v>
      </c>
      <c r="E99" s="111">
        <f>SUM(E3:E98)/4000</f>
        <v>0</v>
      </c>
      <c r="F99" s="111">
        <f>SUM(F3:F98)/4000</f>
        <v>0.4472379999999998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11.17</v>
      </c>
      <c r="E3" s="203">
        <v>0</v>
      </c>
      <c r="F3" s="203">
        <v>0</v>
      </c>
      <c r="G3" s="203">
        <v>17.989999999999998</v>
      </c>
      <c r="H3" s="203">
        <v>0</v>
      </c>
      <c r="I3" s="203">
        <v>0</v>
      </c>
      <c r="J3" s="203">
        <v>15.17</v>
      </c>
      <c r="K3" s="203">
        <v>76.680000000000007</v>
      </c>
      <c r="L3" s="203">
        <v>22.26</v>
      </c>
      <c r="M3" s="203">
        <v>0</v>
      </c>
      <c r="N3" s="203">
        <v>1.18</v>
      </c>
      <c r="O3" s="203">
        <v>0.98</v>
      </c>
      <c r="P3" s="203">
        <v>2.68</v>
      </c>
      <c r="Q3" s="203">
        <v>2.4500000000000002</v>
      </c>
      <c r="R3" s="203">
        <v>5.58</v>
      </c>
      <c r="S3" s="203">
        <v>3.25</v>
      </c>
      <c r="T3" s="203">
        <v>0</v>
      </c>
      <c r="U3" s="203">
        <v>12.81</v>
      </c>
      <c r="V3" s="203">
        <v>0.2</v>
      </c>
      <c r="W3" s="203">
        <v>0.45</v>
      </c>
      <c r="X3" s="203">
        <v>1.46</v>
      </c>
      <c r="Y3" s="203">
        <v>0</v>
      </c>
      <c r="Z3" s="203">
        <v>30.31</v>
      </c>
      <c r="AA3" s="203">
        <v>0.89</v>
      </c>
      <c r="AB3" s="203">
        <v>0</v>
      </c>
      <c r="AC3" s="203">
        <v>0</v>
      </c>
      <c r="AD3" s="203">
        <v>13.67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126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11.17</v>
      </c>
      <c r="E4" s="203">
        <v>0</v>
      </c>
      <c r="F4" s="203">
        <v>0</v>
      </c>
      <c r="G4" s="203">
        <v>17.989999999999998</v>
      </c>
      <c r="H4" s="203">
        <v>0</v>
      </c>
      <c r="I4" s="203">
        <v>0</v>
      </c>
      <c r="J4" s="203">
        <v>15.17</v>
      </c>
      <c r="K4" s="203">
        <v>76.680000000000007</v>
      </c>
      <c r="L4" s="203">
        <v>22.26</v>
      </c>
      <c r="M4" s="203">
        <v>0</v>
      </c>
      <c r="N4" s="203">
        <v>1.18</v>
      </c>
      <c r="O4" s="203">
        <v>0.98</v>
      </c>
      <c r="P4" s="203">
        <v>2.68</v>
      </c>
      <c r="Q4" s="203">
        <v>2.4500000000000002</v>
      </c>
      <c r="R4" s="203">
        <v>5.58</v>
      </c>
      <c r="S4" s="203">
        <v>3.25</v>
      </c>
      <c r="T4" s="203">
        <v>0</v>
      </c>
      <c r="U4" s="203">
        <v>12.81</v>
      </c>
      <c r="V4" s="203">
        <v>0.2</v>
      </c>
      <c r="W4" s="203">
        <v>0.45</v>
      </c>
      <c r="X4" s="203">
        <v>1.46</v>
      </c>
      <c r="Y4" s="203">
        <v>0</v>
      </c>
      <c r="Z4" s="203">
        <v>30.31</v>
      </c>
      <c r="AA4" s="203">
        <v>0.89</v>
      </c>
      <c r="AB4" s="203">
        <v>0</v>
      </c>
      <c r="AC4" s="203">
        <v>0</v>
      </c>
      <c r="AD4" s="203">
        <v>13.67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126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11.23</v>
      </c>
      <c r="E5" s="203">
        <v>0</v>
      </c>
      <c r="F5" s="203">
        <v>0</v>
      </c>
      <c r="G5" s="203">
        <v>17.989999999999998</v>
      </c>
      <c r="H5" s="203">
        <v>0</v>
      </c>
      <c r="I5" s="203">
        <v>0</v>
      </c>
      <c r="J5" s="203">
        <v>15.17</v>
      </c>
      <c r="K5" s="203">
        <v>76.680000000000007</v>
      </c>
      <c r="L5" s="203">
        <v>22.26</v>
      </c>
      <c r="M5" s="203">
        <v>0</v>
      </c>
      <c r="N5" s="203">
        <v>1.18</v>
      </c>
      <c r="O5" s="203">
        <v>0.98</v>
      </c>
      <c r="P5" s="203">
        <v>2.68</v>
      </c>
      <c r="Q5" s="203">
        <v>2.4500000000000002</v>
      </c>
      <c r="R5" s="203">
        <v>5.58</v>
      </c>
      <c r="S5" s="203">
        <v>3.25</v>
      </c>
      <c r="T5" s="203">
        <v>0</v>
      </c>
      <c r="U5" s="203">
        <v>12.81</v>
      </c>
      <c r="V5" s="203">
        <v>0.2</v>
      </c>
      <c r="W5" s="203">
        <v>0.45</v>
      </c>
      <c r="X5" s="203">
        <v>1.46</v>
      </c>
      <c r="Y5" s="203">
        <v>0</v>
      </c>
      <c r="Z5" s="203">
        <v>30.31</v>
      </c>
      <c r="AA5" s="203">
        <v>0.89</v>
      </c>
      <c r="AB5" s="203">
        <v>0</v>
      </c>
      <c r="AC5" s="203">
        <v>0</v>
      </c>
      <c r="AD5" s="203">
        <v>13.67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126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11.23</v>
      </c>
      <c r="E6" s="203">
        <v>0</v>
      </c>
      <c r="F6" s="203">
        <v>0</v>
      </c>
      <c r="G6" s="203">
        <v>17.989999999999998</v>
      </c>
      <c r="H6" s="203">
        <v>0</v>
      </c>
      <c r="I6" s="203">
        <v>0</v>
      </c>
      <c r="J6" s="203">
        <v>15.17</v>
      </c>
      <c r="K6" s="203">
        <v>76.680000000000007</v>
      </c>
      <c r="L6" s="203">
        <v>22.26</v>
      </c>
      <c r="M6" s="203">
        <v>0</v>
      </c>
      <c r="N6" s="203">
        <v>1.18</v>
      </c>
      <c r="O6" s="203">
        <v>0.98</v>
      </c>
      <c r="P6" s="203">
        <v>2.68</v>
      </c>
      <c r="Q6" s="203">
        <v>2.4500000000000002</v>
      </c>
      <c r="R6" s="203">
        <v>5.58</v>
      </c>
      <c r="S6" s="203">
        <v>3.25</v>
      </c>
      <c r="T6" s="203">
        <v>0</v>
      </c>
      <c r="U6" s="203">
        <v>12.81</v>
      </c>
      <c r="V6" s="203">
        <v>0.2</v>
      </c>
      <c r="W6" s="203">
        <v>0.45</v>
      </c>
      <c r="X6" s="203">
        <v>1.46</v>
      </c>
      <c r="Y6" s="203">
        <v>0</v>
      </c>
      <c r="Z6" s="203">
        <v>30.31</v>
      </c>
      <c r="AA6" s="203">
        <v>0.89</v>
      </c>
      <c r="AB6" s="203">
        <v>0</v>
      </c>
      <c r="AC6" s="203">
        <v>0</v>
      </c>
      <c r="AD6" s="203">
        <v>13.67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126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11.23</v>
      </c>
      <c r="E7" s="203">
        <v>0</v>
      </c>
      <c r="F7" s="203">
        <v>0</v>
      </c>
      <c r="G7" s="203">
        <v>17.989999999999998</v>
      </c>
      <c r="H7" s="203">
        <v>0</v>
      </c>
      <c r="I7" s="203">
        <v>0</v>
      </c>
      <c r="J7" s="203">
        <v>15.17</v>
      </c>
      <c r="K7" s="203">
        <v>76.680000000000007</v>
      </c>
      <c r="L7" s="203">
        <v>22.26</v>
      </c>
      <c r="M7" s="203">
        <v>0</v>
      </c>
      <c r="N7" s="203">
        <v>1.18</v>
      </c>
      <c r="O7" s="203">
        <v>0.98</v>
      </c>
      <c r="P7" s="203">
        <v>2.68</v>
      </c>
      <c r="Q7" s="203">
        <v>2.4500000000000002</v>
      </c>
      <c r="R7" s="203">
        <v>5.58</v>
      </c>
      <c r="S7" s="203">
        <v>3.25</v>
      </c>
      <c r="T7" s="203">
        <v>0</v>
      </c>
      <c r="U7" s="203">
        <v>12.81</v>
      </c>
      <c r="V7" s="203">
        <v>4.32</v>
      </c>
      <c r="W7" s="203">
        <v>5.79</v>
      </c>
      <c r="X7" s="203">
        <v>1.46</v>
      </c>
      <c r="Y7" s="203">
        <v>0</v>
      </c>
      <c r="Z7" s="203">
        <v>34.450000000000003</v>
      </c>
      <c r="AA7" s="203">
        <v>0.89</v>
      </c>
      <c r="AB7" s="203">
        <v>0</v>
      </c>
      <c r="AC7" s="203">
        <v>0</v>
      </c>
      <c r="AD7" s="203">
        <v>13.67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126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11.23</v>
      </c>
      <c r="E8" s="203">
        <v>0</v>
      </c>
      <c r="F8" s="203">
        <v>0</v>
      </c>
      <c r="G8" s="203">
        <v>17.989999999999998</v>
      </c>
      <c r="H8" s="203">
        <v>0</v>
      </c>
      <c r="I8" s="203">
        <v>0</v>
      </c>
      <c r="J8" s="203">
        <v>15.17</v>
      </c>
      <c r="K8" s="203">
        <v>76.680000000000007</v>
      </c>
      <c r="L8" s="203">
        <v>22.26</v>
      </c>
      <c r="M8" s="203">
        <v>0</v>
      </c>
      <c r="N8" s="203">
        <v>1.18</v>
      </c>
      <c r="O8" s="203">
        <v>0.98</v>
      </c>
      <c r="P8" s="203">
        <v>2.68</v>
      </c>
      <c r="Q8" s="203">
        <v>2.4500000000000002</v>
      </c>
      <c r="R8" s="203">
        <v>5.58</v>
      </c>
      <c r="S8" s="203">
        <v>3.25</v>
      </c>
      <c r="T8" s="203">
        <v>0</v>
      </c>
      <c r="U8" s="203">
        <v>12.81</v>
      </c>
      <c r="V8" s="203">
        <v>4.32</v>
      </c>
      <c r="W8" s="203">
        <v>5.79</v>
      </c>
      <c r="X8" s="203">
        <v>1.46</v>
      </c>
      <c r="Y8" s="203">
        <v>0</v>
      </c>
      <c r="Z8" s="203">
        <v>34.450000000000003</v>
      </c>
      <c r="AA8" s="203">
        <v>0.89</v>
      </c>
      <c r="AB8" s="203">
        <v>0</v>
      </c>
      <c r="AC8" s="203">
        <v>0</v>
      </c>
      <c r="AD8" s="203">
        <v>13.67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126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11.23</v>
      </c>
      <c r="E9" s="203">
        <v>0</v>
      </c>
      <c r="F9" s="203">
        <v>0</v>
      </c>
      <c r="G9" s="203">
        <v>17.989999999999998</v>
      </c>
      <c r="H9" s="203">
        <v>0</v>
      </c>
      <c r="I9" s="203">
        <v>0</v>
      </c>
      <c r="J9" s="203">
        <v>15.17</v>
      </c>
      <c r="K9" s="203">
        <v>76.680000000000007</v>
      </c>
      <c r="L9" s="203">
        <v>22.26</v>
      </c>
      <c r="M9" s="203">
        <v>0</v>
      </c>
      <c r="N9" s="203">
        <v>1.18</v>
      </c>
      <c r="O9" s="203">
        <v>0.98</v>
      </c>
      <c r="P9" s="203">
        <v>2.68</v>
      </c>
      <c r="Q9" s="203">
        <v>2.4500000000000002</v>
      </c>
      <c r="R9" s="203">
        <v>5.58</v>
      </c>
      <c r="S9" s="203">
        <v>3.25</v>
      </c>
      <c r="T9" s="203">
        <v>0</v>
      </c>
      <c r="U9" s="203">
        <v>12.81</v>
      </c>
      <c r="V9" s="203">
        <v>0.28999999999999998</v>
      </c>
      <c r="W9" s="203">
        <v>5.79</v>
      </c>
      <c r="X9" s="203">
        <v>1.46</v>
      </c>
      <c r="Y9" s="203">
        <v>0</v>
      </c>
      <c r="Z9" s="203">
        <v>38</v>
      </c>
      <c r="AA9" s="203">
        <v>11.37</v>
      </c>
      <c r="AB9" s="203">
        <v>0</v>
      </c>
      <c r="AC9" s="203">
        <v>0</v>
      </c>
      <c r="AD9" s="203">
        <v>13.67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126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11.23</v>
      </c>
      <c r="E10" s="203">
        <v>0</v>
      </c>
      <c r="F10" s="203">
        <v>0</v>
      </c>
      <c r="G10" s="203">
        <v>17.989999999999998</v>
      </c>
      <c r="H10" s="203">
        <v>0</v>
      </c>
      <c r="I10" s="203">
        <v>0</v>
      </c>
      <c r="J10" s="203">
        <v>15.17</v>
      </c>
      <c r="K10" s="203">
        <v>76.680000000000007</v>
      </c>
      <c r="L10" s="203">
        <v>22.26</v>
      </c>
      <c r="M10" s="203">
        <v>0</v>
      </c>
      <c r="N10" s="203">
        <v>1.18</v>
      </c>
      <c r="O10" s="203">
        <v>0.98</v>
      </c>
      <c r="P10" s="203">
        <v>2.68</v>
      </c>
      <c r="Q10" s="203">
        <v>2.4500000000000002</v>
      </c>
      <c r="R10" s="203">
        <v>5.58</v>
      </c>
      <c r="S10" s="203">
        <v>3.25</v>
      </c>
      <c r="T10" s="203">
        <v>0</v>
      </c>
      <c r="U10" s="203">
        <v>12.81</v>
      </c>
      <c r="V10" s="203">
        <v>0.28999999999999998</v>
      </c>
      <c r="W10" s="203">
        <v>5.79</v>
      </c>
      <c r="X10" s="203">
        <v>1.46</v>
      </c>
      <c r="Y10" s="203">
        <v>0</v>
      </c>
      <c r="Z10" s="203">
        <v>38</v>
      </c>
      <c r="AA10" s="203">
        <v>11.37</v>
      </c>
      <c r="AB10" s="203">
        <v>0</v>
      </c>
      <c r="AC10" s="203">
        <v>0</v>
      </c>
      <c r="AD10" s="203">
        <v>13.67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126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11.23</v>
      </c>
      <c r="E11" s="203">
        <v>0</v>
      </c>
      <c r="F11" s="203">
        <v>0</v>
      </c>
      <c r="G11" s="203">
        <v>17.989999999999998</v>
      </c>
      <c r="H11" s="203">
        <v>0</v>
      </c>
      <c r="I11" s="203">
        <v>0</v>
      </c>
      <c r="J11" s="203">
        <v>15.17</v>
      </c>
      <c r="K11" s="203">
        <v>76.680000000000007</v>
      </c>
      <c r="L11" s="203">
        <v>22.26</v>
      </c>
      <c r="M11" s="203">
        <v>0</v>
      </c>
      <c r="N11" s="203">
        <v>1.18</v>
      </c>
      <c r="O11" s="203">
        <v>0.98</v>
      </c>
      <c r="P11" s="203">
        <v>2.68</v>
      </c>
      <c r="Q11" s="203">
        <v>2.4500000000000002</v>
      </c>
      <c r="R11" s="203">
        <v>5.58</v>
      </c>
      <c r="S11" s="203">
        <v>3.25</v>
      </c>
      <c r="T11" s="203">
        <v>0</v>
      </c>
      <c r="U11" s="203">
        <v>12.81</v>
      </c>
      <c r="V11" s="203">
        <v>0.81</v>
      </c>
      <c r="W11" s="203">
        <v>5.79</v>
      </c>
      <c r="X11" s="203">
        <v>1.46</v>
      </c>
      <c r="Y11" s="203">
        <v>0</v>
      </c>
      <c r="Z11" s="203">
        <v>38</v>
      </c>
      <c r="AA11" s="203">
        <v>11.37</v>
      </c>
      <c r="AB11" s="203">
        <v>0</v>
      </c>
      <c r="AC11" s="203">
        <v>0</v>
      </c>
      <c r="AD11" s="203">
        <v>13.67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126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11.28</v>
      </c>
      <c r="E12" s="203">
        <v>0</v>
      </c>
      <c r="F12" s="203">
        <v>0</v>
      </c>
      <c r="G12" s="203">
        <v>17.989999999999998</v>
      </c>
      <c r="H12" s="203">
        <v>0</v>
      </c>
      <c r="I12" s="203">
        <v>0</v>
      </c>
      <c r="J12" s="203">
        <v>15.17</v>
      </c>
      <c r="K12" s="203">
        <v>76.680000000000007</v>
      </c>
      <c r="L12" s="203">
        <v>22.26</v>
      </c>
      <c r="M12" s="203">
        <v>0</v>
      </c>
      <c r="N12" s="203">
        <v>1.18</v>
      </c>
      <c r="O12" s="203">
        <v>0.98</v>
      </c>
      <c r="P12" s="203">
        <v>2.68</v>
      </c>
      <c r="Q12" s="203">
        <v>2.4500000000000002</v>
      </c>
      <c r="R12" s="203">
        <v>5.58</v>
      </c>
      <c r="S12" s="203">
        <v>3.25</v>
      </c>
      <c r="T12" s="203">
        <v>0</v>
      </c>
      <c r="U12" s="203">
        <v>12.81</v>
      </c>
      <c r="V12" s="203">
        <v>0.81</v>
      </c>
      <c r="W12" s="203">
        <v>5.79</v>
      </c>
      <c r="X12" s="203">
        <v>1.46</v>
      </c>
      <c r="Y12" s="203">
        <v>0</v>
      </c>
      <c r="Z12" s="203">
        <v>38</v>
      </c>
      <c r="AA12" s="203">
        <v>11.37</v>
      </c>
      <c r="AB12" s="203">
        <v>0</v>
      </c>
      <c r="AC12" s="203">
        <v>0</v>
      </c>
      <c r="AD12" s="203">
        <v>13.67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126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11.23</v>
      </c>
      <c r="E13" s="203">
        <v>0</v>
      </c>
      <c r="F13" s="203">
        <v>0</v>
      </c>
      <c r="G13" s="203">
        <v>17.989999999999998</v>
      </c>
      <c r="H13" s="203">
        <v>0</v>
      </c>
      <c r="I13" s="203">
        <v>0</v>
      </c>
      <c r="J13" s="203">
        <v>15.17</v>
      </c>
      <c r="K13" s="203">
        <v>76.680000000000007</v>
      </c>
      <c r="L13" s="203">
        <v>22.26</v>
      </c>
      <c r="M13" s="203">
        <v>0</v>
      </c>
      <c r="N13" s="203">
        <v>1.18</v>
      </c>
      <c r="O13" s="203">
        <v>0.98</v>
      </c>
      <c r="P13" s="203">
        <v>2.68</v>
      </c>
      <c r="Q13" s="203">
        <v>2.4500000000000002</v>
      </c>
      <c r="R13" s="203">
        <v>5.58</v>
      </c>
      <c r="S13" s="203">
        <v>3.25</v>
      </c>
      <c r="T13" s="203">
        <v>0</v>
      </c>
      <c r="U13" s="203">
        <v>12.81</v>
      </c>
      <c r="V13" s="203">
        <v>1.46</v>
      </c>
      <c r="W13" s="203">
        <v>5.79</v>
      </c>
      <c r="X13" s="203">
        <v>1.46</v>
      </c>
      <c r="Y13" s="203">
        <v>0</v>
      </c>
      <c r="Z13" s="203">
        <v>38</v>
      </c>
      <c r="AA13" s="203">
        <v>11.37</v>
      </c>
      <c r="AB13" s="203">
        <v>0</v>
      </c>
      <c r="AC13" s="203">
        <v>0</v>
      </c>
      <c r="AD13" s="203">
        <v>13.67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126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11.23</v>
      </c>
      <c r="E14" s="203">
        <v>0</v>
      </c>
      <c r="F14" s="203">
        <v>0</v>
      </c>
      <c r="G14" s="203">
        <v>17.989999999999998</v>
      </c>
      <c r="H14" s="203">
        <v>0</v>
      </c>
      <c r="I14" s="203">
        <v>0</v>
      </c>
      <c r="J14" s="203">
        <v>15.17</v>
      </c>
      <c r="K14" s="203">
        <v>76.680000000000007</v>
      </c>
      <c r="L14" s="203">
        <v>22.26</v>
      </c>
      <c r="M14" s="203">
        <v>0</v>
      </c>
      <c r="N14" s="203">
        <v>1.18</v>
      </c>
      <c r="O14" s="203">
        <v>0.98</v>
      </c>
      <c r="P14" s="203">
        <v>2.68</v>
      </c>
      <c r="Q14" s="203">
        <v>2.4500000000000002</v>
      </c>
      <c r="R14" s="203">
        <v>5.58</v>
      </c>
      <c r="S14" s="203">
        <v>3.25</v>
      </c>
      <c r="T14" s="203">
        <v>0</v>
      </c>
      <c r="U14" s="203">
        <v>12.81</v>
      </c>
      <c r="V14" s="203">
        <v>1.7</v>
      </c>
      <c r="W14" s="203">
        <v>5.79</v>
      </c>
      <c r="X14" s="203">
        <v>1.46</v>
      </c>
      <c r="Y14" s="203">
        <v>0</v>
      </c>
      <c r="Z14" s="203">
        <v>38</v>
      </c>
      <c r="AA14" s="203">
        <v>11.37</v>
      </c>
      <c r="AB14" s="203">
        <v>0</v>
      </c>
      <c r="AC14" s="203">
        <v>0</v>
      </c>
      <c r="AD14" s="203">
        <v>13.67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126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11.28</v>
      </c>
      <c r="E15" s="203">
        <v>0</v>
      </c>
      <c r="F15" s="203">
        <v>0</v>
      </c>
      <c r="G15" s="203">
        <v>17.989999999999998</v>
      </c>
      <c r="H15" s="203">
        <v>0</v>
      </c>
      <c r="I15" s="203">
        <v>0</v>
      </c>
      <c r="J15" s="203">
        <v>15.17</v>
      </c>
      <c r="K15" s="203">
        <v>76.680000000000007</v>
      </c>
      <c r="L15" s="203">
        <v>22.26</v>
      </c>
      <c r="M15" s="203">
        <v>0</v>
      </c>
      <c r="N15" s="203">
        <v>1.18</v>
      </c>
      <c r="O15" s="203">
        <v>0.98</v>
      </c>
      <c r="P15" s="203">
        <v>2.68</v>
      </c>
      <c r="Q15" s="203">
        <v>2.4500000000000002</v>
      </c>
      <c r="R15" s="203">
        <v>5.58</v>
      </c>
      <c r="S15" s="203">
        <v>3.25</v>
      </c>
      <c r="T15" s="203">
        <v>0</v>
      </c>
      <c r="U15" s="203">
        <v>12.81</v>
      </c>
      <c r="V15" s="203">
        <v>1.49</v>
      </c>
      <c r="W15" s="203">
        <v>5.79</v>
      </c>
      <c r="X15" s="203">
        <v>1.46</v>
      </c>
      <c r="Y15" s="203">
        <v>0</v>
      </c>
      <c r="Z15" s="203">
        <v>38</v>
      </c>
      <c r="AA15" s="203">
        <v>11.37</v>
      </c>
      <c r="AB15" s="203">
        <v>0</v>
      </c>
      <c r="AC15" s="203">
        <v>0</v>
      </c>
      <c r="AD15" s="203">
        <v>13.67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126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11.28</v>
      </c>
      <c r="E16" s="203">
        <v>0</v>
      </c>
      <c r="F16" s="203">
        <v>0</v>
      </c>
      <c r="G16" s="203">
        <v>17.989999999999998</v>
      </c>
      <c r="H16" s="203">
        <v>0</v>
      </c>
      <c r="I16" s="203">
        <v>0</v>
      </c>
      <c r="J16" s="203">
        <v>15.17</v>
      </c>
      <c r="K16" s="203">
        <v>76.680000000000007</v>
      </c>
      <c r="L16" s="203">
        <v>22.26</v>
      </c>
      <c r="M16" s="203">
        <v>0</v>
      </c>
      <c r="N16" s="203">
        <v>1.18</v>
      </c>
      <c r="O16" s="203">
        <v>0.98</v>
      </c>
      <c r="P16" s="203">
        <v>2.68</v>
      </c>
      <c r="Q16" s="203">
        <v>2.4500000000000002</v>
      </c>
      <c r="R16" s="203">
        <v>5.58</v>
      </c>
      <c r="S16" s="203">
        <v>3.25</v>
      </c>
      <c r="T16" s="203">
        <v>0</v>
      </c>
      <c r="U16" s="203">
        <v>12.81</v>
      </c>
      <c r="V16" s="203">
        <v>1.49</v>
      </c>
      <c r="W16" s="203">
        <v>5.79</v>
      </c>
      <c r="X16" s="203">
        <v>1.46</v>
      </c>
      <c r="Y16" s="203">
        <v>0</v>
      </c>
      <c r="Z16" s="203">
        <v>38</v>
      </c>
      <c r="AA16" s="203">
        <v>11.37</v>
      </c>
      <c r="AB16" s="203">
        <v>0</v>
      </c>
      <c r="AC16" s="203">
        <v>0</v>
      </c>
      <c r="AD16" s="203">
        <v>13.67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126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11.28</v>
      </c>
      <c r="E17" s="203">
        <v>0</v>
      </c>
      <c r="F17" s="203">
        <v>0</v>
      </c>
      <c r="G17" s="203">
        <v>17.989999999999998</v>
      </c>
      <c r="H17" s="203">
        <v>0</v>
      </c>
      <c r="I17" s="203">
        <v>0</v>
      </c>
      <c r="J17" s="203">
        <v>15.17</v>
      </c>
      <c r="K17" s="203">
        <v>76.680000000000007</v>
      </c>
      <c r="L17" s="203">
        <v>22.26</v>
      </c>
      <c r="M17" s="203">
        <v>0</v>
      </c>
      <c r="N17" s="203">
        <v>1.18</v>
      </c>
      <c r="O17" s="203">
        <v>0.98</v>
      </c>
      <c r="P17" s="203">
        <v>2.68</v>
      </c>
      <c r="Q17" s="203">
        <v>2.4500000000000002</v>
      </c>
      <c r="R17" s="203">
        <v>5.58</v>
      </c>
      <c r="S17" s="203">
        <v>3.25</v>
      </c>
      <c r="T17" s="203">
        <v>0</v>
      </c>
      <c r="U17" s="203">
        <v>12.81</v>
      </c>
      <c r="V17" s="203">
        <v>1.49</v>
      </c>
      <c r="W17" s="203">
        <v>5.79</v>
      </c>
      <c r="X17" s="203">
        <v>1.46</v>
      </c>
      <c r="Y17" s="203">
        <v>0</v>
      </c>
      <c r="Z17" s="203">
        <v>38</v>
      </c>
      <c r="AA17" s="203">
        <v>11.37</v>
      </c>
      <c r="AB17" s="203">
        <v>0</v>
      </c>
      <c r="AC17" s="203">
        <v>0</v>
      </c>
      <c r="AD17" s="203">
        <v>13.67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126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11.31</v>
      </c>
      <c r="E18" s="203">
        <v>0</v>
      </c>
      <c r="F18" s="203">
        <v>0</v>
      </c>
      <c r="G18" s="203">
        <v>17.989999999999998</v>
      </c>
      <c r="H18" s="203">
        <v>0</v>
      </c>
      <c r="I18" s="203">
        <v>0</v>
      </c>
      <c r="J18" s="203">
        <v>15.17</v>
      </c>
      <c r="K18" s="203">
        <v>76.680000000000007</v>
      </c>
      <c r="L18" s="203">
        <v>22.26</v>
      </c>
      <c r="M18" s="203">
        <v>0</v>
      </c>
      <c r="N18" s="203">
        <v>1.18</v>
      </c>
      <c r="O18" s="203">
        <v>0.98</v>
      </c>
      <c r="P18" s="203">
        <v>2.68</v>
      </c>
      <c r="Q18" s="203">
        <v>2.4500000000000002</v>
      </c>
      <c r="R18" s="203">
        <v>5.58</v>
      </c>
      <c r="S18" s="203">
        <v>3.25</v>
      </c>
      <c r="T18" s="203">
        <v>0</v>
      </c>
      <c r="U18" s="203">
        <v>12.81</v>
      </c>
      <c r="V18" s="203">
        <v>1.49</v>
      </c>
      <c r="W18" s="203">
        <v>5.79</v>
      </c>
      <c r="X18" s="203">
        <v>1.46</v>
      </c>
      <c r="Y18" s="203">
        <v>0</v>
      </c>
      <c r="Z18" s="203">
        <v>38</v>
      </c>
      <c r="AA18" s="203">
        <v>11.37</v>
      </c>
      <c r="AB18" s="203">
        <v>0</v>
      </c>
      <c r="AC18" s="203">
        <v>0</v>
      </c>
      <c r="AD18" s="203">
        <v>13.67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126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11.31</v>
      </c>
      <c r="E19" s="203">
        <v>0</v>
      </c>
      <c r="F19" s="203">
        <v>0</v>
      </c>
      <c r="G19" s="203">
        <v>17.989999999999998</v>
      </c>
      <c r="H19" s="203">
        <v>0</v>
      </c>
      <c r="I19" s="203">
        <v>0</v>
      </c>
      <c r="J19" s="203">
        <v>15.17</v>
      </c>
      <c r="K19" s="203">
        <v>76.680000000000007</v>
      </c>
      <c r="L19" s="203">
        <v>22.26</v>
      </c>
      <c r="M19" s="203">
        <v>0</v>
      </c>
      <c r="N19" s="203">
        <v>1.18</v>
      </c>
      <c r="O19" s="203">
        <v>0.98</v>
      </c>
      <c r="P19" s="203">
        <v>2.68</v>
      </c>
      <c r="Q19" s="203">
        <v>2.4500000000000002</v>
      </c>
      <c r="R19" s="203">
        <v>5.58</v>
      </c>
      <c r="S19" s="203">
        <v>3.25</v>
      </c>
      <c r="T19" s="203">
        <v>0</v>
      </c>
      <c r="U19" s="203">
        <v>12.81</v>
      </c>
      <c r="V19" s="203">
        <v>3.01</v>
      </c>
      <c r="W19" s="203">
        <v>5.79</v>
      </c>
      <c r="X19" s="203">
        <v>1.46</v>
      </c>
      <c r="Y19" s="203">
        <v>0</v>
      </c>
      <c r="Z19" s="203">
        <v>38</v>
      </c>
      <c r="AA19" s="203">
        <v>11.37</v>
      </c>
      <c r="AB19" s="203">
        <v>0</v>
      </c>
      <c r="AC19" s="203">
        <v>0</v>
      </c>
      <c r="AD19" s="203">
        <v>13.67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9.07</v>
      </c>
      <c r="AL19" s="203">
        <v>0</v>
      </c>
      <c r="AM19" s="203">
        <v>0</v>
      </c>
      <c r="AN19" s="203">
        <v>0</v>
      </c>
      <c r="AO19" s="203">
        <v>126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11.31</v>
      </c>
      <c r="E20" s="203">
        <v>0</v>
      </c>
      <c r="F20" s="203">
        <v>0</v>
      </c>
      <c r="G20" s="203">
        <v>17.989999999999998</v>
      </c>
      <c r="H20" s="203">
        <v>0</v>
      </c>
      <c r="I20" s="203">
        <v>0</v>
      </c>
      <c r="J20" s="203">
        <v>15.17</v>
      </c>
      <c r="K20" s="203">
        <v>76.680000000000007</v>
      </c>
      <c r="L20" s="203">
        <v>22.26</v>
      </c>
      <c r="M20" s="203">
        <v>0</v>
      </c>
      <c r="N20" s="203">
        <v>1.18</v>
      </c>
      <c r="O20" s="203">
        <v>0.98</v>
      </c>
      <c r="P20" s="203">
        <v>2.68</v>
      </c>
      <c r="Q20" s="203">
        <v>2.4500000000000002</v>
      </c>
      <c r="R20" s="203">
        <v>5.58</v>
      </c>
      <c r="S20" s="203">
        <v>3.25</v>
      </c>
      <c r="T20" s="203">
        <v>0</v>
      </c>
      <c r="U20" s="203">
        <v>12.81</v>
      </c>
      <c r="V20" s="203">
        <v>3.96</v>
      </c>
      <c r="W20" s="203">
        <v>5.79</v>
      </c>
      <c r="X20" s="203">
        <v>1.46</v>
      </c>
      <c r="Y20" s="203">
        <v>0</v>
      </c>
      <c r="Z20" s="203">
        <v>38</v>
      </c>
      <c r="AA20" s="203">
        <v>11.37</v>
      </c>
      <c r="AB20" s="203">
        <v>0</v>
      </c>
      <c r="AC20" s="203">
        <v>0</v>
      </c>
      <c r="AD20" s="203">
        <v>13.67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9.07</v>
      </c>
      <c r="AL20" s="203">
        <v>0</v>
      </c>
      <c r="AM20" s="203">
        <v>0</v>
      </c>
      <c r="AN20" s="203">
        <v>0</v>
      </c>
      <c r="AO20" s="203">
        <v>126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11.31</v>
      </c>
      <c r="E21" s="203">
        <v>0</v>
      </c>
      <c r="F21" s="203">
        <v>0</v>
      </c>
      <c r="G21" s="203">
        <v>17.989999999999998</v>
      </c>
      <c r="H21" s="203">
        <v>0</v>
      </c>
      <c r="I21" s="203">
        <v>0</v>
      </c>
      <c r="J21" s="203">
        <v>15.17</v>
      </c>
      <c r="K21" s="203">
        <v>76.680000000000007</v>
      </c>
      <c r="L21" s="203">
        <v>22.26</v>
      </c>
      <c r="M21" s="203">
        <v>0</v>
      </c>
      <c r="N21" s="203">
        <v>1.18</v>
      </c>
      <c r="O21" s="203">
        <v>0.98</v>
      </c>
      <c r="P21" s="203">
        <v>2.68</v>
      </c>
      <c r="Q21" s="203">
        <v>2.4500000000000002</v>
      </c>
      <c r="R21" s="203">
        <v>5.58</v>
      </c>
      <c r="S21" s="203">
        <v>3.25</v>
      </c>
      <c r="T21" s="203">
        <v>0</v>
      </c>
      <c r="U21" s="203">
        <v>12.81</v>
      </c>
      <c r="V21" s="203">
        <v>0.8</v>
      </c>
      <c r="W21" s="203">
        <v>5.79</v>
      </c>
      <c r="X21" s="203">
        <v>1.46</v>
      </c>
      <c r="Y21" s="203">
        <v>0</v>
      </c>
      <c r="Z21" s="203">
        <v>38</v>
      </c>
      <c r="AA21" s="203">
        <v>11.37</v>
      </c>
      <c r="AB21" s="203">
        <v>0</v>
      </c>
      <c r="AC21" s="203">
        <v>0</v>
      </c>
      <c r="AD21" s="203">
        <v>13.67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9.07</v>
      </c>
      <c r="AL21" s="203">
        <v>0</v>
      </c>
      <c r="AM21" s="203">
        <v>0</v>
      </c>
      <c r="AN21" s="203">
        <v>0</v>
      </c>
      <c r="AO21" s="203">
        <v>126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11.31</v>
      </c>
      <c r="E22" s="203">
        <v>0</v>
      </c>
      <c r="F22" s="203">
        <v>0</v>
      </c>
      <c r="G22" s="203">
        <v>17.989999999999998</v>
      </c>
      <c r="H22" s="203">
        <v>0</v>
      </c>
      <c r="I22" s="203">
        <v>0</v>
      </c>
      <c r="J22" s="203">
        <v>15.17</v>
      </c>
      <c r="K22" s="203">
        <v>76.680000000000007</v>
      </c>
      <c r="L22" s="203">
        <v>22.26</v>
      </c>
      <c r="M22" s="203">
        <v>0</v>
      </c>
      <c r="N22" s="203">
        <v>1.18</v>
      </c>
      <c r="O22" s="203">
        <v>0.98</v>
      </c>
      <c r="P22" s="203">
        <v>2.68</v>
      </c>
      <c r="Q22" s="203">
        <v>2.4500000000000002</v>
      </c>
      <c r="R22" s="203">
        <v>5.58</v>
      </c>
      <c r="S22" s="203">
        <v>3.25</v>
      </c>
      <c r="T22" s="203">
        <v>0</v>
      </c>
      <c r="U22" s="203">
        <v>12.81</v>
      </c>
      <c r="V22" s="203">
        <v>0.8</v>
      </c>
      <c r="W22" s="203">
        <v>0.45</v>
      </c>
      <c r="X22" s="203">
        <v>1.46</v>
      </c>
      <c r="Y22" s="203">
        <v>0</v>
      </c>
      <c r="Z22" s="203">
        <v>38</v>
      </c>
      <c r="AA22" s="203">
        <v>11.37</v>
      </c>
      <c r="AB22" s="203">
        <v>0</v>
      </c>
      <c r="AC22" s="203">
        <v>0</v>
      </c>
      <c r="AD22" s="203">
        <v>13.67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9.07</v>
      </c>
      <c r="AL22" s="203">
        <v>0</v>
      </c>
      <c r="AM22" s="203">
        <v>0</v>
      </c>
      <c r="AN22" s="203">
        <v>0</v>
      </c>
      <c r="AO22" s="203">
        <v>126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11.31</v>
      </c>
      <c r="E23" s="203">
        <v>0</v>
      </c>
      <c r="F23" s="203">
        <v>0</v>
      </c>
      <c r="G23" s="203">
        <v>17.989999999999998</v>
      </c>
      <c r="H23" s="203">
        <v>0</v>
      </c>
      <c r="I23" s="203">
        <v>0</v>
      </c>
      <c r="J23" s="203">
        <v>15.17</v>
      </c>
      <c r="K23" s="203">
        <v>76.680000000000007</v>
      </c>
      <c r="L23" s="203">
        <v>22.26</v>
      </c>
      <c r="M23" s="203">
        <v>0</v>
      </c>
      <c r="N23" s="203">
        <v>1.18</v>
      </c>
      <c r="O23" s="203">
        <v>0.98</v>
      </c>
      <c r="P23" s="203">
        <v>2.68</v>
      </c>
      <c r="Q23" s="203">
        <v>2.4500000000000002</v>
      </c>
      <c r="R23" s="203">
        <v>5.58</v>
      </c>
      <c r="S23" s="203">
        <v>3.25</v>
      </c>
      <c r="T23" s="203">
        <v>0</v>
      </c>
      <c r="U23" s="203">
        <v>12.81</v>
      </c>
      <c r="V23" s="203">
        <v>0.2</v>
      </c>
      <c r="W23" s="203">
        <v>0.45</v>
      </c>
      <c r="X23" s="203">
        <v>1.46</v>
      </c>
      <c r="Y23" s="203">
        <v>0</v>
      </c>
      <c r="Z23" s="203">
        <v>38</v>
      </c>
      <c r="AA23" s="203">
        <v>11.37</v>
      </c>
      <c r="AB23" s="203">
        <v>0</v>
      </c>
      <c r="AC23" s="203">
        <v>0</v>
      </c>
      <c r="AD23" s="203">
        <v>13.67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9.07</v>
      </c>
      <c r="AL23" s="203">
        <v>0</v>
      </c>
      <c r="AM23" s="203">
        <v>0</v>
      </c>
      <c r="AN23" s="203">
        <v>0</v>
      </c>
      <c r="AO23" s="203">
        <v>126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11.31</v>
      </c>
      <c r="E24" s="203">
        <v>0</v>
      </c>
      <c r="F24" s="203">
        <v>0</v>
      </c>
      <c r="G24" s="203">
        <v>17.989999999999998</v>
      </c>
      <c r="H24" s="203">
        <v>0</v>
      </c>
      <c r="I24" s="203">
        <v>0</v>
      </c>
      <c r="J24" s="203">
        <v>15.17</v>
      </c>
      <c r="K24" s="203">
        <v>76.680000000000007</v>
      </c>
      <c r="L24" s="203">
        <v>22.26</v>
      </c>
      <c r="M24" s="203">
        <v>0</v>
      </c>
      <c r="N24" s="203">
        <v>1.18</v>
      </c>
      <c r="O24" s="203">
        <v>0.98</v>
      </c>
      <c r="P24" s="203">
        <v>2.68</v>
      </c>
      <c r="Q24" s="203">
        <v>4.1100000000000003</v>
      </c>
      <c r="R24" s="203">
        <v>7.89</v>
      </c>
      <c r="S24" s="203">
        <v>4.79</v>
      </c>
      <c r="T24" s="203">
        <v>0</v>
      </c>
      <c r="U24" s="203">
        <v>12.81</v>
      </c>
      <c r="V24" s="203">
        <v>0.2</v>
      </c>
      <c r="W24" s="203">
        <v>0.45</v>
      </c>
      <c r="X24" s="203">
        <v>1.46</v>
      </c>
      <c r="Y24" s="203">
        <v>0</v>
      </c>
      <c r="Z24" s="203">
        <v>38</v>
      </c>
      <c r="AA24" s="203">
        <v>11.37</v>
      </c>
      <c r="AB24" s="203">
        <v>0</v>
      </c>
      <c r="AC24" s="203">
        <v>0</v>
      </c>
      <c r="AD24" s="203">
        <v>13.67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9.07</v>
      </c>
      <c r="AL24" s="203">
        <v>0</v>
      </c>
      <c r="AM24" s="203">
        <v>0</v>
      </c>
      <c r="AN24" s="203">
        <v>0</v>
      </c>
      <c r="AO24" s="203">
        <v>126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11.36</v>
      </c>
      <c r="E25" s="203">
        <v>0</v>
      </c>
      <c r="F25" s="203">
        <v>0</v>
      </c>
      <c r="G25" s="203">
        <v>17.989999999999998</v>
      </c>
      <c r="H25" s="203">
        <v>0</v>
      </c>
      <c r="I25" s="203">
        <v>0</v>
      </c>
      <c r="J25" s="203">
        <v>15.17</v>
      </c>
      <c r="K25" s="203">
        <v>76.680000000000007</v>
      </c>
      <c r="L25" s="203">
        <v>24.34</v>
      </c>
      <c r="M25" s="203">
        <v>0</v>
      </c>
      <c r="N25" s="203">
        <v>1.18</v>
      </c>
      <c r="O25" s="203">
        <v>0.98</v>
      </c>
      <c r="P25" s="203">
        <v>2.68</v>
      </c>
      <c r="Q25" s="203">
        <v>4.1500000000000004</v>
      </c>
      <c r="R25" s="203">
        <v>7.98</v>
      </c>
      <c r="S25" s="203">
        <v>4.87</v>
      </c>
      <c r="T25" s="203">
        <v>0</v>
      </c>
      <c r="U25" s="203">
        <v>12.04</v>
      </c>
      <c r="V25" s="203">
        <v>0.2</v>
      </c>
      <c r="W25" s="203">
        <v>0.45</v>
      </c>
      <c r="X25" s="203">
        <v>1.46</v>
      </c>
      <c r="Y25" s="203">
        <v>0</v>
      </c>
      <c r="Z25" s="203">
        <v>2.73</v>
      </c>
      <c r="AA25" s="203">
        <v>0.89</v>
      </c>
      <c r="AB25" s="203">
        <v>0</v>
      </c>
      <c r="AC25" s="203">
        <v>0</v>
      </c>
      <c r="AD25" s="203">
        <v>13.67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9.07</v>
      </c>
      <c r="AL25" s="203">
        <v>0</v>
      </c>
      <c r="AM25" s="203">
        <v>0</v>
      </c>
      <c r="AN25" s="203">
        <v>0</v>
      </c>
      <c r="AO25" s="203">
        <v>126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11.36</v>
      </c>
      <c r="E26" s="203">
        <v>0</v>
      </c>
      <c r="F26" s="203">
        <v>0</v>
      </c>
      <c r="G26" s="203">
        <v>17.989999999999998</v>
      </c>
      <c r="H26" s="203">
        <v>0</v>
      </c>
      <c r="I26" s="203">
        <v>0</v>
      </c>
      <c r="J26" s="203">
        <v>15.17</v>
      </c>
      <c r="K26" s="203">
        <v>76.680000000000007</v>
      </c>
      <c r="L26" s="203">
        <v>23.41</v>
      </c>
      <c r="M26" s="203">
        <v>0</v>
      </c>
      <c r="N26" s="203">
        <v>1.18</v>
      </c>
      <c r="O26" s="203">
        <v>0.98</v>
      </c>
      <c r="P26" s="203">
        <v>2.68</v>
      </c>
      <c r="Q26" s="203">
        <v>4.1100000000000003</v>
      </c>
      <c r="R26" s="203">
        <v>7.89</v>
      </c>
      <c r="S26" s="203">
        <v>4.79</v>
      </c>
      <c r="T26" s="203">
        <v>0</v>
      </c>
      <c r="U26" s="203">
        <v>11.18</v>
      </c>
      <c r="V26" s="203">
        <v>0.2</v>
      </c>
      <c r="W26" s="203">
        <v>0.45</v>
      </c>
      <c r="X26" s="203">
        <v>1.46</v>
      </c>
      <c r="Y26" s="203">
        <v>0</v>
      </c>
      <c r="Z26" s="203">
        <v>2.73</v>
      </c>
      <c r="AA26" s="203">
        <v>0.89</v>
      </c>
      <c r="AB26" s="203">
        <v>0</v>
      </c>
      <c r="AC26" s="203">
        <v>0</v>
      </c>
      <c r="AD26" s="203">
        <v>13.67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9.07</v>
      </c>
      <c r="AL26" s="203">
        <v>0</v>
      </c>
      <c r="AM26" s="203">
        <v>0</v>
      </c>
      <c r="AN26" s="203">
        <v>0</v>
      </c>
      <c r="AO26" s="203">
        <v>126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11.36</v>
      </c>
      <c r="E27" s="203">
        <v>0</v>
      </c>
      <c r="F27" s="203">
        <v>0</v>
      </c>
      <c r="G27" s="203">
        <v>17.989999999999998</v>
      </c>
      <c r="H27" s="203">
        <v>0</v>
      </c>
      <c r="I27" s="203">
        <v>0</v>
      </c>
      <c r="J27" s="203">
        <v>15.17</v>
      </c>
      <c r="K27" s="203">
        <v>58.33</v>
      </c>
      <c r="L27" s="203">
        <v>3.17</v>
      </c>
      <c r="M27" s="203">
        <v>0</v>
      </c>
      <c r="N27" s="203">
        <v>1.18</v>
      </c>
      <c r="O27" s="203">
        <v>0.98</v>
      </c>
      <c r="P27" s="203">
        <v>2.68</v>
      </c>
      <c r="Q27" s="203">
        <v>0.2</v>
      </c>
      <c r="R27" s="203">
        <v>0.57999999999999996</v>
      </c>
      <c r="S27" s="203">
        <v>0.28999999999999998</v>
      </c>
      <c r="T27" s="203">
        <v>0</v>
      </c>
      <c r="U27" s="203">
        <v>10.32</v>
      </c>
      <c r="V27" s="203">
        <v>0.2</v>
      </c>
      <c r="W27" s="203">
        <v>0.45</v>
      </c>
      <c r="X27" s="203">
        <v>1.46</v>
      </c>
      <c r="Y27" s="203">
        <v>0</v>
      </c>
      <c r="Z27" s="203">
        <v>2.73</v>
      </c>
      <c r="AA27" s="203">
        <v>0.89</v>
      </c>
      <c r="AB27" s="203">
        <v>0</v>
      </c>
      <c r="AC27" s="203">
        <v>0</v>
      </c>
      <c r="AD27" s="203">
        <v>13.67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9.07</v>
      </c>
      <c r="AL27" s="203">
        <v>0</v>
      </c>
      <c r="AM27" s="203">
        <v>0</v>
      </c>
      <c r="AN27" s="203">
        <v>0</v>
      </c>
      <c r="AO27" s="203">
        <v>126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11.36</v>
      </c>
      <c r="E28" s="203">
        <v>0</v>
      </c>
      <c r="F28" s="203">
        <v>0</v>
      </c>
      <c r="G28" s="203">
        <v>17.989999999999998</v>
      </c>
      <c r="H28" s="203">
        <v>0</v>
      </c>
      <c r="I28" s="203">
        <v>0</v>
      </c>
      <c r="J28" s="203">
        <v>15.17</v>
      </c>
      <c r="K28" s="203">
        <v>58.33</v>
      </c>
      <c r="L28" s="203">
        <v>1.68</v>
      </c>
      <c r="M28" s="203">
        <v>0</v>
      </c>
      <c r="N28" s="203">
        <v>1.18</v>
      </c>
      <c r="O28" s="203">
        <v>0.98</v>
      </c>
      <c r="P28" s="203">
        <v>2.68</v>
      </c>
      <c r="Q28" s="203">
        <v>0.2</v>
      </c>
      <c r="R28" s="203">
        <v>0.42</v>
      </c>
      <c r="S28" s="203">
        <v>0.26</v>
      </c>
      <c r="T28" s="203">
        <v>0</v>
      </c>
      <c r="U28" s="203">
        <v>10.32</v>
      </c>
      <c r="V28" s="203">
        <v>0.2</v>
      </c>
      <c r="W28" s="203">
        <v>0.45</v>
      </c>
      <c r="X28" s="203">
        <v>1.46</v>
      </c>
      <c r="Y28" s="203">
        <v>0</v>
      </c>
      <c r="Z28" s="203">
        <v>2.73</v>
      </c>
      <c r="AA28" s="203">
        <v>0.89</v>
      </c>
      <c r="AB28" s="203">
        <v>0</v>
      </c>
      <c r="AC28" s="203">
        <v>0</v>
      </c>
      <c r="AD28" s="203">
        <v>13.67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126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11.36</v>
      </c>
      <c r="E29" s="203">
        <v>0</v>
      </c>
      <c r="F29" s="203">
        <v>0</v>
      </c>
      <c r="G29" s="203">
        <v>17.989999999999998</v>
      </c>
      <c r="H29" s="203">
        <v>0</v>
      </c>
      <c r="I29" s="203">
        <v>0</v>
      </c>
      <c r="J29" s="203">
        <v>15.17</v>
      </c>
      <c r="K29" s="203">
        <v>11.07</v>
      </c>
      <c r="L29" s="203">
        <v>1.68</v>
      </c>
      <c r="M29" s="203">
        <v>0</v>
      </c>
      <c r="N29" s="203">
        <v>1.18</v>
      </c>
      <c r="O29" s="203">
        <v>0.98</v>
      </c>
      <c r="P29" s="203">
        <v>2.68</v>
      </c>
      <c r="Q29" s="203">
        <v>0.2</v>
      </c>
      <c r="R29" s="203">
        <v>0.42</v>
      </c>
      <c r="S29" s="203">
        <v>0.26</v>
      </c>
      <c r="T29" s="203">
        <v>0</v>
      </c>
      <c r="U29" s="203">
        <v>10.32</v>
      </c>
      <c r="V29" s="203">
        <v>0.2</v>
      </c>
      <c r="W29" s="203">
        <v>0.45</v>
      </c>
      <c r="X29" s="203">
        <v>1.46</v>
      </c>
      <c r="Y29" s="203">
        <v>0</v>
      </c>
      <c r="Z29" s="203">
        <v>2.73</v>
      </c>
      <c r="AA29" s="203">
        <v>0.89</v>
      </c>
      <c r="AB29" s="203">
        <v>0</v>
      </c>
      <c r="AC29" s="203">
        <v>0</v>
      </c>
      <c r="AD29" s="203">
        <v>13.67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126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11.36</v>
      </c>
      <c r="E30" s="203">
        <v>0</v>
      </c>
      <c r="F30" s="203">
        <v>0</v>
      </c>
      <c r="G30" s="203">
        <v>17.989999999999998</v>
      </c>
      <c r="H30" s="203">
        <v>0</v>
      </c>
      <c r="I30" s="203">
        <v>0</v>
      </c>
      <c r="J30" s="203">
        <v>15.17</v>
      </c>
      <c r="K30" s="203">
        <v>6.35</v>
      </c>
      <c r="L30" s="203">
        <v>1.68</v>
      </c>
      <c r="M30" s="203">
        <v>0</v>
      </c>
      <c r="N30" s="203">
        <v>1.18</v>
      </c>
      <c r="O30" s="203">
        <v>0.98</v>
      </c>
      <c r="P30" s="203">
        <v>2.68</v>
      </c>
      <c r="Q30" s="203">
        <v>0.2</v>
      </c>
      <c r="R30" s="203">
        <v>0.42</v>
      </c>
      <c r="S30" s="203">
        <v>0.26</v>
      </c>
      <c r="T30" s="203">
        <v>0</v>
      </c>
      <c r="U30" s="203">
        <v>10.32</v>
      </c>
      <c r="V30" s="203">
        <v>0.2</v>
      </c>
      <c r="W30" s="203">
        <v>0.45</v>
      </c>
      <c r="X30" s="203">
        <v>1.46</v>
      </c>
      <c r="Y30" s="203">
        <v>0</v>
      </c>
      <c r="Z30" s="203">
        <v>2.73</v>
      </c>
      <c r="AA30" s="203">
        <v>0.89</v>
      </c>
      <c r="AB30" s="203">
        <v>0</v>
      </c>
      <c r="AC30" s="203">
        <v>0</v>
      </c>
      <c r="AD30" s="203">
        <v>13.67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126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11.36</v>
      </c>
      <c r="E31" s="203">
        <v>0</v>
      </c>
      <c r="F31" s="203">
        <v>0</v>
      </c>
      <c r="G31" s="203">
        <v>17.989999999999998</v>
      </c>
      <c r="H31" s="203">
        <v>0</v>
      </c>
      <c r="I31" s="203">
        <v>0</v>
      </c>
      <c r="J31" s="203">
        <v>15.17</v>
      </c>
      <c r="K31" s="203">
        <v>6.35</v>
      </c>
      <c r="L31" s="203">
        <v>1.68</v>
      </c>
      <c r="M31" s="203">
        <v>0</v>
      </c>
      <c r="N31" s="203">
        <v>1.18</v>
      </c>
      <c r="O31" s="203">
        <v>0.98</v>
      </c>
      <c r="P31" s="203">
        <v>2.68</v>
      </c>
      <c r="Q31" s="203">
        <v>0.2</v>
      </c>
      <c r="R31" s="203">
        <v>0.42</v>
      </c>
      <c r="S31" s="203">
        <v>0.26</v>
      </c>
      <c r="T31" s="203">
        <v>0</v>
      </c>
      <c r="U31" s="203">
        <v>10.32</v>
      </c>
      <c r="V31" s="203">
        <v>0.2</v>
      </c>
      <c r="W31" s="203">
        <v>0.45</v>
      </c>
      <c r="X31" s="203">
        <v>1.46</v>
      </c>
      <c r="Y31" s="203">
        <v>0</v>
      </c>
      <c r="Z31" s="203">
        <v>2.73</v>
      </c>
      <c r="AA31" s="203">
        <v>0.89</v>
      </c>
      <c r="AB31" s="203">
        <v>0</v>
      </c>
      <c r="AC31" s="203">
        <v>0</v>
      </c>
      <c r="AD31" s="203">
        <v>13.67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126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11.36</v>
      </c>
      <c r="E32" s="203">
        <v>0</v>
      </c>
      <c r="F32" s="203">
        <v>0</v>
      </c>
      <c r="G32" s="203">
        <v>17.989999999999998</v>
      </c>
      <c r="H32" s="203">
        <v>0</v>
      </c>
      <c r="I32" s="203">
        <v>0</v>
      </c>
      <c r="J32" s="203">
        <v>15.17</v>
      </c>
      <c r="K32" s="203">
        <v>6.35</v>
      </c>
      <c r="L32" s="203">
        <v>1.68</v>
      </c>
      <c r="M32" s="203">
        <v>0</v>
      </c>
      <c r="N32" s="203">
        <v>1.18</v>
      </c>
      <c r="O32" s="203">
        <v>0.98</v>
      </c>
      <c r="P32" s="203">
        <v>2.68</v>
      </c>
      <c r="Q32" s="203">
        <v>0.2</v>
      </c>
      <c r="R32" s="203">
        <v>0.42</v>
      </c>
      <c r="S32" s="203">
        <v>0.26</v>
      </c>
      <c r="T32" s="203">
        <v>0</v>
      </c>
      <c r="U32" s="203">
        <v>10.32</v>
      </c>
      <c r="V32" s="203">
        <v>0.2</v>
      </c>
      <c r="W32" s="203">
        <v>0.45</v>
      </c>
      <c r="X32" s="203">
        <v>1.46</v>
      </c>
      <c r="Y32" s="203">
        <v>0</v>
      </c>
      <c r="Z32" s="203">
        <v>2.73</v>
      </c>
      <c r="AA32" s="203">
        <v>0.89</v>
      </c>
      <c r="AB32" s="203">
        <v>0</v>
      </c>
      <c r="AC32" s="203">
        <v>0</v>
      </c>
      <c r="AD32" s="203">
        <v>13.67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1.06</v>
      </c>
      <c r="AL32" s="203">
        <v>0</v>
      </c>
      <c r="AM32" s="203">
        <v>0</v>
      </c>
      <c r="AN32" s="203">
        <v>0</v>
      </c>
      <c r="AO32" s="203">
        <v>126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11.36</v>
      </c>
      <c r="E33" s="203">
        <v>0</v>
      </c>
      <c r="F33" s="203">
        <v>0</v>
      </c>
      <c r="G33" s="203">
        <v>17.989999999999998</v>
      </c>
      <c r="H33" s="203">
        <v>0</v>
      </c>
      <c r="I33" s="203">
        <v>0</v>
      </c>
      <c r="J33" s="203">
        <v>15.17</v>
      </c>
      <c r="K33" s="203">
        <v>6.35</v>
      </c>
      <c r="L33" s="203">
        <v>1.68</v>
      </c>
      <c r="M33" s="203">
        <v>0</v>
      </c>
      <c r="N33" s="203">
        <v>1.18</v>
      </c>
      <c r="O33" s="203">
        <v>0.98</v>
      </c>
      <c r="P33" s="203">
        <v>2.68</v>
      </c>
      <c r="Q33" s="203">
        <v>0.2</v>
      </c>
      <c r="R33" s="203">
        <v>0.42</v>
      </c>
      <c r="S33" s="203">
        <v>0.26</v>
      </c>
      <c r="T33" s="203">
        <v>0</v>
      </c>
      <c r="U33" s="203">
        <v>9.4600000000000009</v>
      </c>
      <c r="V33" s="203">
        <v>0.2</v>
      </c>
      <c r="W33" s="203">
        <v>0.45</v>
      </c>
      <c r="X33" s="203">
        <v>1.46</v>
      </c>
      <c r="Y33" s="203">
        <v>0</v>
      </c>
      <c r="Z33" s="203">
        <v>2.73</v>
      </c>
      <c r="AA33" s="203">
        <v>0.89</v>
      </c>
      <c r="AB33" s="203">
        <v>0</v>
      </c>
      <c r="AC33" s="203">
        <v>0</v>
      </c>
      <c r="AD33" s="203">
        <v>13.67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126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11.36</v>
      </c>
      <c r="E34" s="203">
        <v>0</v>
      </c>
      <c r="F34" s="203">
        <v>0</v>
      </c>
      <c r="G34" s="203">
        <v>17.989999999999998</v>
      </c>
      <c r="H34" s="203">
        <v>0</v>
      </c>
      <c r="I34" s="203">
        <v>0</v>
      </c>
      <c r="J34" s="203">
        <v>15.17</v>
      </c>
      <c r="K34" s="203">
        <v>6.35</v>
      </c>
      <c r="L34" s="203">
        <v>1.68</v>
      </c>
      <c r="M34" s="203">
        <v>0</v>
      </c>
      <c r="N34" s="203">
        <v>1.18</v>
      </c>
      <c r="O34" s="203">
        <v>0.98</v>
      </c>
      <c r="P34" s="203">
        <v>2.68</v>
      </c>
      <c r="Q34" s="203">
        <v>0.2</v>
      </c>
      <c r="R34" s="203">
        <v>0.42</v>
      </c>
      <c r="S34" s="203">
        <v>0.26</v>
      </c>
      <c r="T34" s="203">
        <v>0</v>
      </c>
      <c r="U34" s="203">
        <v>8.6</v>
      </c>
      <c r="V34" s="203">
        <v>0.2</v>
      </c>
      <c r="W34" s="203">
        <v>0.45</v>
      </c>
      <c r="X34" s="203">
        <v>1.46</v>
      </c>
      <c r="Y34" s="203">
        <v>0</v>
      </c>
      <c r="Z34" s="203">
        <v>2.73</v>
      </c>
      <c r="AA34" s="203">
        <v>0.89</v>
      </c>
      <c r="AB34" s="203">
        <v>0</v>
      </c>
      <c r="AC34" s="203">
        <v>0</v>
      </c>
      <c r="AD34" s="203">
        <v>13.67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126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11.31</v>
      </c>
      <c r="E35" s="203">
        <v>0</v>
      </c>
      <c r="F35" s="203">
        <v>0</v>
      </c>
      <c r="G35" s="203">
        <v>17.989999999999998</v>
      </c>
      <c r="H35" s="203">
        <v>0</v>
      </c>
      <c r="I35" s="203">
        <v>0</v>
      </c>
      <c r="J35" s="203">
        <v>15.17</v>
      </c>
      <c r="K35" s="203">
        <v>6.35</v>
      </c>
      <c r="L35" s="203">
        <v>1.68</v>
      </c>
      <c r="M35" s="203">
        <v>0</v>
      </c>
      <c r="N35" s="203">
        <v>1.18</v>
      </c>
      <c r="O35" s="203">
        <v>0.98</v>
      </c>
      <c r="P35" s="203">
        <v>2.68</v>
      </c>
      <c r="Q35" s="203">
        <v>0.2</v>
      </c>
      <c r="R35" s="203">
        <v>0.42</v>
      </c>
      <c r="S35" s="203">
        <v>0.26</v>
      </c>
      <c r="T35" s="203">
        <v>0</v>
      </c>
      <c r="U35" s="203">
        <v>7.75</v>
      </c>
      <c r="V35" s="203">
        <v>0.2</v>
      </c>
      <c r="W35" s="203">
        <v>0.45</v>
      </c>
      <c r="X35" s="203">
        <v>1.46</v>
      </c>
      <c r="Y35" s="203">
        <v>0</v>
      </c>
      <c r="Z35" s="203">
        <v>2.73</v>
      </c>
      <c r="AA35" s="203">
        <v>0.89</v>
      </c>
      <c r="AB35" s="203">
        <v>0</v>
      </c>
      <c r="AC35" s="203">
        <v>0</v>
      </c>
      <c r="AD35" s="203">
        <v>13.67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126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11.28</v>
      </c>
      <c r="E36" s="203">
        <v>0</v>
      </c>
      <c r="F36" s="203">
        <v>0</v>
      </c>
      <c r="G36" s="203">
        <v>17.989999999999998</v>
      </c>
      <c r="H36" s="203">
        <v>0</v>
      </c>
      <c r="I36" s="203">
        <v>0</v>
      </c>
      <c r="J36" s="203">
        <v>15.17</v>
      </c>
      <c r="K36" s="203">
        <v>6.35</v>
      </c>
      <c r="L36" s="203">
        <v>1.68</v>
      </c>
      <c r="M36" s="203">
        <v>0</v>
      </c>
      <c r="N36" s="203">
        <v>1.18</v>
      </c>
      <c r="O36" s="203">
        <v>0.98</v>
      </c>
      <c r="P36" s="203">
        <v>2.68</v>
      </c>
      <c r="Q36" s="203">
        <v>0.2</v>
      </c>
      <c r="R36" s="203">
        <v>0.42</v>
      </c>
      <c r="S36" s="203">
        <v>0.26</v>
      </c>
      <c r="T36" s="203">
        <v>0</v>
      </c>
      <c r="U36" s="203">
        <v>7.22</v>
      </c>
      <c r="V36" s="203">
        <v>0.2</v>
      </c>
      <c r="W36" s="203">
        <v>0.45</v>
      </c>
      <c r="X36" s="203">
        <v>1.46</v>
      </c>
      <c r="Y36" s="203">
        <v>0</v>
      </c>
      <c r="Z36" s="203">
        <v>2.73</v>
      </c>
      <c r="AA36" s="203">
        <v>0.89</v>
      </c>
      <c r="AB36" s="203">
        <v>0</v>
      </c>
      <c r="AC36" s="203">
        <v>0</v>
      </c>
      <c r="AD36" s="203">
        <v>13.7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126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11.28</v>
      </c>
      <c r="E37" s="203">
        <v>0</v>
      </c>
      <c r="F37" s="203">
        <v>0</v>
      </c>
      <c r="G37" s="203">
        <v>17.989999999999998</v>
      </c>
      <c r="H37" s="203">
        <v>0</v>
      </c>
      <c r="I37" s="203">
        <v>0</v>
      </c>
      <c r="J37" s="203">
        <v>15.17</v>
      </c>
      <c r="K37" s="203">
        <v>6.35</v>
      </c>
      <c r="L37" s="203">
        <v>1.68</v>
      </c>
      <c r="M37" s="203">
        <v>0</v>
      </c>
      <c r="N37" s="203">
        <v>1.18</v>
      </c>
      <c r="O37" s="203">
        <v>0.98</v>
      </c>
      <c r="P37" s="203">
        <v>2.68</v>
      </c>
      <c r="Q37" s="203">
        <v>0.2</v>
      </c>
      <c r="R37" s="203">
        <v>0.42</v>
      </c>
      <c r="S37" s="203">
        <v>0.26</v>
      </c>
      <c r="T37" s="203">
        <v>0</v>
      </c>
      <c r="U37" s="203">
        <v>7.22</v>
      </c>
      <c r="V37" s="203">
        <v>0.2</v>
      </c>
      <c r="W37" s="203">
        <v>0.45</v>
      </c>
      <c r="X37" s="203">
        <v>1.46</v>
      </c>
      <c r="Y37" s="203">
        <v>0</v>
      </c>
      <c r="Z37" s="203">
        <v>2.73</v>
      </c>
      <c r="AA37" s="203">
        <v>0.89</v>
      </c>
      <c r="AB37" s="203">
        <v>0</v>
      </c>
      <c r="AC37" s="203">
        <v>0</v>
      </c>
      <c r="AD37" s="203">
        <v>13.7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9.6</v>
      </c>
      <c r="AL37" s="203">
        <v>0</v>
      </c>
      <c r="AM37" s="203">
        <v>0</v>
      </c>
      <c r="AN37" s="203">
        <v>0</v>
      </c>
      <c r="AO37" s="203">
        <v>126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11.28</v>
      </c>
      <c r="E38" s="203">
        <v>0</v>
      </c>
      <c r="F38" s="203">
        <v>0</v>
      </c>
      <c r="G38" s="203">
        <v>17.989999999999998</v>
      </c>
      <c r="H38" s="203">
        <v>0</v>
      </c>
      <c r="I38" s="203">
        <v>0</v>
      </c>
      <c r="J38" s="203">
        <v>15.17</v>
      </c>
      <c r="K38" s="203">
        <v>6.35</v>
      </c>
      <c r="L38" s="203">
        <v>1.68</v>
      </c>
      <c r="M38" s="203">
        <v>0</v>
      </c>
      <c r="N38" s="203">
        <v>1.18</v>
      </c>
      <c r="O38" s="203">
        <v>0.98</v>
      </c>
      <c r="P38" s="203">
        <v>2.68</v>
      </c>
      <c r="Q38" s="203">
        <v>0.2</v>
      </c>
      <c r="R38" s="203">
        <v>0.42</v>
      </c>
      <c r="S38" s="203">
        <v>0.26</v>
      </c>
      <c r="T38" s="203">
        <v>0</v>
      </c>
      <c r="U38" s="203">
        <v>7.22</v>
      </c>
      <c r="V38" s="203">
        <v>0.2</v>
      </c>
      <c r="W38" s="203">
        <v>0.45</v>
      </c>
      <c r="X38" s="203">
        <v>1.46</v>
      </c>
      <c r="Y38" s="203">
        <v>0</v>
      </c>
      <c r="Z38" s="203">
        <v>2.73</v>
      </c>
      <c r="AA38" s="203">
        <v>0.89</v>
      </c>
      <c r="AB38" s="203">
        <v>0</v>
      </c>
      <c r="AC38" s="203">
        <v>0</v>
      </c>
      <c r="AD38" s="203">
        <v>13.7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9.6</v>
      </c>
      <c r="AL38" s="203">
        <v>0</v>
      </c>
      <c r="AM38" s="203">
        <v>0</v>
      </c>
      <c r="AN38" s="203">
        <v>0</v>
      </c>
      <c r="AO38" s="203">
        <v>126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11.23</v>
      </c>
      <c r="E39" s="203">
        <v>0</v>
      </c>
      <c r="F39" s="203">
        <v>0</v>
      </c>
      <c r="G39" s="203">
        <v>17.989999999999998</v>
      </c>
      <c r="H39" s="203">
        <v>0</v>
      </c>
      <c r="I39" s="203">
        <v>0</v>
      </c>
      <c r="J39" s="203">
        <v>15.17</v>
      </c>
      <c r="K39" s="203">
        <v>6.35</v>
      </c>
      <c r="L39" s="203">
        <v>2.0699999999999998</v>
      </c>
      <c r="M39" s="203">
        <v>0</v>
      </c>
      <c r="N39" s="203">
        <v>1.18</v>
      </c>
      <c r="O39" s="203">
        <v>0.98</v>
      </c>
      <c r="P39" s="203">
        <v>2.68</v>
      </c>
      <c r="Q39" s="203">
        <v>0.2</v>
      </c>
      <c r="R39" s="203">
        <v>0.42</v>
      </c>
      <c r="S39" s="203">
        <v>0.26</v>
      </c>
      <c r="T39" s="203">
        <v>0</v>
      </c>
      <c r="U39" s="203">
        <v>7.22</v>
      </c>
      <c r="V39" s="203">
        <v>0.2</v>
      </c>
      <c r="W39" s="203">
        <v>0.45</v>
      </c>
      <c r="X39" s="203">
        <v>1.46</v>
      </c>
      <c r="Y39" s="203">
        <v>0</v>
      </c>
      <c r="Z39" s="203">
        <v>2.73</v>
      </c>
      <c r="AA39" s="203">
        <v>0.89</v>
      </c>
      <c r="AB39" s="203">
        <v>0</v>
      </c>
      <c r="AC39" s="203">
        <v>0</v>
      </c>
      <c r="AD39" s="203">
        <v>13.7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9.6</v>
      </c>
      <c r="AL39" s="203">
        <v>0</v>
      </c>
      <c r="AM39" s="203">
        <v>0</v>
      </c>
      <c r="AN39" s="203">
        <v>0</v>
      </c>
      <c r="AO39" s="203">
        <v>124.2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11.17</v>
      </c>
      <c r="E40" s="203">
        <v>0</v>
      </c>
      <c r="F40" s="203">
        <v>0</v>
      </c>
      <c r="G40" s="203">
        <v>17.989999999999998</v>
      </c>
      <c r="H40" s="203">
        <v>0</v>
      </c>
      <c r="I40" s="203">
        <v>0</v>
      </c>
      <c r="J40" s="203">
        <v>15.17</v>
      </c>
      <c r="K40" s="203">
        <v>6.35</v>
      </c>
      <c r="L40" s="203">
        <v>2.0699999999999998</v>
      </c>
      <c r="M40" s="203">
        <v>0</v>
      </c>
      <c r="N40" s="203">
        <v>1.18</v>
      </c>
      <c r="O40" s="203">
        <v>0.98</v>
      </c>
      <c r="P40" s="203">
        <v>2.68</v>
      </c>
      <c r="Q40" s="203">
        <v>0.2</v>
      </c>
      <c r="R40" s="203">
        <v>0.42</v>
      </c>
      <c r="S40" s="203">
        <v>0.26</v>
      </c>
      <c r="T40" s="203">
        <v>0</v>
      </c>
      <c r="U40" s="203">
        <v>7.22</v>
      </c>
      <c r="V40" s="203">
        <v>0.2</v>
      </c>
      <c r="W40" s="203">
        <v>0.45</v>
      </c>
      <c r="X40" s="203">
        <v>1.46</v>
      </c>
      <c r="Y40" s="203">
        <v>0</v>
      </c>
      <c r="Z40" s="203">
        <v>2.73</v>
      </c>
      <c r="AA40" s="203">
        <v>0.89</v>
      </c>
      <c r="AB40" s="203">
        <v>0</v>
      </c>
      <c r="AC40" s="203">
        <v>0</v>
      </c>
      <c r="AD40" s="203">
        <v>13.7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9.6</v>
      </c>
      <c r="AL40" s="203">
        <v>0</v>
      </c>
      <c r="AM40" s="203">
        <v>0</v>
      </c>
      <c r="AN40" s="203">
        <v>0</v>
      </c>
      <c r="AO40" s="203">
        <v>124.2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11.07</v>
      </c>
      <c r="E41" s="203">
        <v>0</v>
      </c>
      <c r="F41" s="203">
        <v>0</v>
      </c>
      <c r="G41" s="203">
        <v>17.989999999999998</v>
      </c>
      <c r="H41" s="203">
        <v>0</v>
      </c>
      <c r="I41" s="203">
        <v>0</v>
      </c>
      <c r="J41" s="203">
        <v>15.17</v>
      </c>
      <c r="K41" s="203">
        <v>6.35</v>
      </c>
      <c r="L41" s="203">
        <v>2.0699999999999998</v>
      </c>
      <c r="M41" s="203">
        <v>0</v>
      </c>
      <c r="N41" s="203">
        <v>1.18</v>
      </c>
      <c r="O41" s="203">
        <v>0.98</v>
      </c>
      <c r="P41" s="203">
        <v>2.68</v>
      </c>
      <c r="Q41" s="203">
        <v>0.2</v>
      </c>
      <c r="R41" s="203">
        <v>0.42</v>
      </c>
      <c r="S41" s="203">
        <v>0.26</v>
      </c>
      <c r="T41" s="203">
        <v>0</v>
      </c>
      <c r="U41" s="203">
        <v>7.22</v>
      </c>
      <c r="V41" s="203">
        <v>0.2</v>
      </c>
      <c r="W41" s="203">
        <v>0.45</v>
      </c>
      <c r="X41" s="203">
        <v>1.46</v>
      </c>
      <c r="Y41" s="203">
        <v>0</v>
      </c>
      <c r="Z41" s="203">
        <v>2.73</v>
      </c>
      <c r="AA41" s="203">
        <v>0.89</v>
      </c>
      <c r="AB41" s="203">
        <v>0</v>
      </c>
      <c r="AC41" s="203">
        <v>0</v>
      </c>
      <c r="AD41" s="203">
        <v>13.7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9.6</v>
      </c>
      <c r="AL41" s="203">
        <v>0</v>
      </c>
      <c r="AM41" s="203">
        <v>0</v>
      </c>
      <c r="AN41" s="203">
        <v>0</v>
      </c>
      <c r="AO41" s="203">
        <v>124.2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11.07</v>
      </c>
      <c r="E42" s="203">
        <v>0</v>
      </c>
      <c r="F42" s="203">
        <v>0</v>
      </c>
      <c r="G42" s="203">
        <v>17.989999999999998</v>
      </c>
      <c r="H42" s="203">
        <v>0</v>
      </c>
      <c r="I42" s="203">
        <v>0</v>
      </c>
      <c r="J42" s="203">
        <v>15.17</v>
      </c>
      <c r="K42" s="203">
        <v>5.94</v>
      </c>
      <c r="L42" s="203">
        <v>2.0699999999999998</v>
      </c>
      <c r="M42" s="203">
        <v>0</v>
      </c>
      <c r="N42" s="203">
        <v>1.18</v>
      </c>
      <c r="O42" s="203">
        <v>0.98</v>
      </c>
      <c r="P42" s="203">
        <v>2.68</v>
      </c>
      <c r="Q42" s="203">
        <v>0.2</v>
      </c>
      <c r="R42" s="203">
        <v>0.42</v>
      </c>
      <c r="S42" s="203">
        <v>0.26</v>
      </c>
      <c r="T42" s="203">
        <v>0</v>
      </c>
      <c r="U42" s="203">
        <v>7.22</v>
      </c>
      <c r="V42" s="203">
        <v>0.2</v>
      </c>
      <c r="W42" s="203">
        <v>0.45</v>
      </c>
      <c r="X42" s="203">
        <v>1.46</v>
      </c>
      <c r="Y42" s="203">
        <v>0</v>
      </c>
      <c r="Z42" s="203">
        <v>2.73</v>
      </c>
      <c r="AA42" s="203">
        <v>0.89</v>
      </c>
      <c r="AB42" s="203">
        <v>0</v>
      </c>
      <c r="AC42" s="203">
        <v>0</v>
      </c>
      <c r="AD42" s="203">
        <v>13.7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9.07</v>
      </c>
      <c r="AL42" s="203">
        <v>0</v>
      </c>
      <c r="AM42" s="203">
        <v>0</v>
      </c>
      <c r="AN42" s="203">
        <v>0</v>
      </c>
      <c r="AO42" s="203">
        <v>124.2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11.04</v>
      </c>
      <c r="E43" s="203">
        <v>0</v>
      </c>
      <c r="F43" s="203">
        <v>0</v>
      </c>
      <c r="G43" s="203">
        <v>17.989999999999998</v>
      </c>
      <c r="H43" s="203">
        <v>0</v>
      </c>
      <c r="I43" s="203">
        <v>0</v>
      </c>
      <c r="J43" s="203">
        <v>15.17</v>
      </c>
      <c r="K43" s="203">
        <v>5.57</v>
      </c>
      <c r="L43" s="203">
        <v>2.0699999999999998</v>
      </c>
      <c r="M43" s="203">
        <v>0</v>
      </c>
      <c r="N43" s="203">
        <v>1.18</v>
      </c>
      <c r="O43" s="203">
        <v>0.98</v>
      </c>
      <c r="P43" s="203">
        <v>2.68</v>
      </c>
      <c r="Q43" s="203">
        <v>0.2</v>
      </c>
      <c r="R43" s="203">
        <v>0.42</v>
      </c>
      <c r="S43" s="203">
        <v>0.26</v>
      </c>
      <c r="T43" s="203">
        <v>0</v>
      </c>
      <c r="U43" s="203">
        <v>7.22</v>
      </c>
      <c r="V43" s="203">
        <v>0.2</v>
      </c>
      <c r="W43" s="203">
        <v>0.45</v>
      </c>
      <c r="X43" s="203">
        <v>1.46</v>
      </c>
      <c r="Y43" s="203">
        <v>0</v>
      </c>
      <c r="Z43" s="203">
        <v>2.73</v>
      </c>
      <c r="AA43" s="203">
        <v>0.89</v>
      </c>
      <c r="AB43" s="203">
        <v>0</v>
      </c>
      <c r="AC43" s="203">
        <v>0</v>
      </c>
      <c r="AD43" s="203">
        <v>13.7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9.07</v>
      </c>
      <c r="AL43" s="203">
        <v>0</v>
      </c>
      <c r="AM43" s="203">
        <v>0</v>
      </c>
      <c r="AN43" s="203">
        <v>0</v>
      </c>
      <c r="AO43" s="203">
        <v>124.2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10.99</v>
      </c>
      <c r="E44" s="203">
        <v>0</v>
      </c>
      <c r="F44" s="203">
        <v>0</v>
      </c>
      <c r="G44" s="203">
        <v>17.989999999999998</v>
      </c>
      <c r="H44" s="203">
        <v>0</v>
      </c>
      <c r="I44" s="203">
        <v>0</v>
      </c>
      <c r="J44" s="203">
        <v>15.17</v>
      </c>
      <c r="K44" s="203">
        <v>6.35</v>
      </c>
      <c r="L44" s="203">
        <v>2.0699999999999998</v>
      </c>
      <c r="M44" s="203">
        <v>0</v>
      </c>
      <c r="N44" s="203">
        <v>1.18</v>
      </c>
      <c r="O44" s="203">
        <v>0.98</v>
      </c>
      <c r="P44" s="203">
        <v>2.68</v>
      </c>
      <c r="Q44" s="203">
        <v>0.2</v>
      </c>
      <c r="R44" s="203">
        <v>0.42</v>
      </c>
      <c r="S44" s="203">
        <v>0.26</v>
      </c>
      <c r="T44" s="203">
        <v>0</v>
      </c>
      <c r="U44" s="203">
        <v>7.22</v>
      </c>
      <c r="V44" s="203">
        <v>0.2</v>
      </c>
      <c r="W44" s="203">
        <v>0.45</v>
      </c>
      <c r="X44" s="203">
        <v>1.46</v>
      </c>
      <c r="Y44" s="203">
        <v>0</v>
      </c>
      <c r="Z44" s="203">
        <v>2.73</v>
      </c>
      <c r="AA44" s="203">
        <v>0.89</v>
      </c>
      <c r="AB44" s="203">
        <v>0</v>
      </c>
      <c r="AC44" s="203">
        <v>0</v>
      </c>
      <c r="AD44" s="203">
        <v>13.7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9.07</v>
      </c>
      <c r="AL44" s="203">
        <v>0</v>
      </c>
      <c r="AM44" s="203">
        <v>0</v>
      </c>
      <c r="AN44" s="203">
        <v>0</v>
      </c>
      <c r="AO44" s="203">
        <v>124.2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10.93</v>
      </c>
      <c r="E45" s="203">
        <v>0</v>
      </c>
      <c r="F45" s="203">
        <v>0</v>
      </c>
      <c r="G45" s="203">
        <v>17.989999999999998</v>
      </c>
      <c r="H45" s="203">
        <v>0</v>
      </c>
      <c r="I45" s="203">
        <v>0</v>
      </c>
      <c r="J45" s="203">
        <v>15.17</v>
      </c>
      <c r="K45" s="203">
        <v>6.35</v>
      </c>
      <c r="L45" s="203">
        <v>2.0699999999999998</v>
      </c>
      <c r="M45" s="203">
        <v>0</v>
      </c>
      <c r="N45" s="203">
        <v>1.18</v>
      </c>
      <c r="O45" s="203">
        <v>0.98</v>
      </c>
      <c r="P45" s="203">
        <v>2.68</v>
      </c>
      <c r="Q45" s="203">
        <v>0.2</v>
      </c>
      <c r="R45" s="203">
        <v>0.42</v>
      </c>
      <c r="S45" s="203">
        <v>0.26</v>
      </c>
      <c r="T45" s="203">
        <v>0</v>
      </c>
      <c r="U45" s="203">
        <v>7.22</v>
      </c>
      <c r="V45" s="203">
        <v>0.2</v>
      </c>
      <c r="W45" s="203">
        <v>0.45</v>
      </c>
      <c r="X45" s="203">
        <v>1.46</v>
      </c>
      <c r="Y45" s="203">
        <v>0</v>
      </c>
      <c r="Z45" s="203">
        <v>2.73</v>
      </c>
      <c r="AA45" s="203">
        <v>0.89</v>
      </c>
      <c r="AB45" s="203">
        <v>0</v>
      </c>
      <c r="AC45" s="203">
        <v>0</v>
      </c>
      <c r="AD45" s="203">
        <v>13.7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9.07</v>
      </c>
      <c r="AL45" s="203">
        <v>0</v>
      </c>
      <c r="AM45" s="203">
        <v>0</v>
      </c>
      <c r="AN45" s="203">
        <v>0</v>
      </c>
      <c r="AO45" s="203">
        <v>124.2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10.88</v>
      </c>
      <c r="E46" s="203">
        <v>0</v>
      </c>
      <c r="F46" s="203">
        <v>0</v>
      </c>
      <c r="G46" s="203">
        <v>17.989999999999998</v>
      </c>
      <c r="H46" s="203">
        <v>0</v>
      </c>
      <c r="I46" s="203">
        <v>0</v>
      </c>
      <c r="J46" s="203">
        <v>15.17</v>
      </c>
      <c r="K46" s="203">
        <v>6.35</v>
      </c>
      <c r="L46" s="203">
        <v>2.0699999999999998</v>
      </c>
      <c r="M46" s="203">
        <v>0</v>
      </c>
      <c r="N46" s="203">
        <v>1.18</v>
      </c>
      <c r="O46" s="203">
        <v>0.98</v>
      </c>
      <c r="P46" s="203">
        <v>2.68</v>
      </c>
      <c r="Q46" s="203">
        <v>0.2</v>
      </c>
      <c r="R46" s="203">
        <v>0.42</v>
      </c>
      <c r="S46" s="203">
        <v>0.26</v>
      </c>
      <c r="T46" s="203">
        <v>0</v>
      </c>
      <c r="U46" s="203">
        <v>7.22</v>
      </c>
      <c r="V46" s="203">
        <v>0.2</v>
      </c>
      <c r="W46" s="203">
        <v>0.45</v>
      </c>
      <c r="X46" s="203">
        <v>1.46</v>
      </c>
      <c r="Y46" s="203">
        <v>0</v>
      </c>
      <c r="Z46" s="203">
        <v>2.73</v>
      </c>
      <c r="AA46" s="203">
        <v>0.89</v>
      </c>
      <c r="AB46" s="203">
        <v>0</v>
      </c>
      <c r="AC46" s="203">
        <v>0</v>
      </c>
      <c r="AD46" s="203">
        <v>13.7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9.07</v>
      </c>
      <c r="AL46" s="203">
        <v>0</v>
      </c>
      <c r="AM46" s="203">
        <v>0</v>
      </c>
      <c r="AN46" s="203">
        <v>0</v>
      </c>
      <c r="AO46" s="203">
        <v>124.2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10.85</v>
      </c>
      <c r="E47" s="203">
        <v>0</v>
      </c>
      <c r="F47" s="203">
        <v>0</v>
      </c>
      <c r="G47" s="203">
        <v>17.989999999999998</v>
      </c>
      <c r="H47" s="203">
        <v>0</v>
      </c>
      <c r="I47" s="203">
        <v>0</v>
      </c>
      <c r="J47" s="203">
        <v>15.17</v>
      </c>
      <c r="K47" s="203">
        <v>6.35</v>
      </c>
      <c r="L47" s="203">
        <v>2.0699999999999998</v>
      </c>
      <c r="M47" s="203">
        <v>0</v>
      </c>
      <c r="N47" s="203">
        <v>1.18</v>
      </c>
      <c r="O47" s="203">
        <v>0.98</v>
      </c>
      <c r="P47" s="203">
        <v>2.68</v>
      </c>
      <c r="Q47" s="203">
        <v>0.18</v>
      </c>
      <c r="R47" s="203">
        <v>0.37</v>
      </c>
      <c r="S47" s="203">
        <v>0.23</v>
      </c>
      <c r="T47" s="203">
        <v>0</v>
      </c>
      <c r="U47" s="203">
        <v>7.22</v>
      </c>
      <c r="V47" s="203">
        <v>0.2</v>
      </c>
      <c r="W47" s="203">
        <v>0.45</v>
      </c>
      <c r="X47" s="203">
        <v>1.46</v>
      </c>
      <c r="Y47" s="203">
        <v>0</v>
      </c>
      <c r="Z47" s="203">
        <v>2.73</v>
      </c>
      <c r="AA47" s="203">
        <v>0.89</v>
      </c>
      <c r="AB47" s="203">
        <v>0</v>
      </c>
      <c r="AC47" s="203">
        <v>0</v>
      </c>
      <c r="AD47" s="203">
        <v>13.7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9.07</v>
      </c>
      <c r="AL47" s="203">
        <v>0</v>
      </c>
      <c r="AM47" s="203">
        <v>0</v>
      </c>
      <c r="AN47" s="203">
        <v>0</v>
      </c>
      <c r="AO47" s="203">
        <v>124.2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10.8</v>
      </c>
      <c r="E48" s="203">
        <v>0</v>
      </c>
      <c r="F48" s="203">
        <v>0</v>
      </c>
      <c r="G48" s="203">
        <v>17.989999999999998</v>
      </c>
      <c r="H48" s="203">
        <v>0</v>
      </c>
      <c r="I48" s="203">
        <v>0</v>
      </c>
      <c r="J48" s="203">
        <v>15.17</v>
      </c>
      <c r="K48" s="203">
        <v>6.35</v>
      </c>
      <c r="L48" s="203">
        <v>2.0699999999999998</v>
      </c>
      <c r="M48" s="203">
        <v>0</v>
      </c>
      <c r="N48" s="203">
        <v>1.18</v>
      </c>
      <c r="O48" s="203">
        <v>0.98</v>
      </c>
      <c r="P48" s="203">
        <v>2.68</v>
      </c>
      <c r="Q48" s="203">
        <v>0.2</v>
      </c>
      <c r="R48" s="203">
        <v>0.42</v>
      </c>
      <c r="S48" s="203">
        <v>0.26</v>
      </c>
      <c r="T48" s="203">
        <v>0</v>
      </c>
      <c r="U48" s="203">
        <v>7.22</v>
      </c>
      <c r="V48" s="203">
        <v>0.2</v>
      </c>
      <c r="W48" s="203">
        <v>0.45</v>
      </c>
      <c r="X48" s="203">
        <v>1.46</v>
      </c>
      <c r="Y48" s="203">
        <v>0</v>
      </c>
      <c r="Z48" s="203">
        <v>2.73</v>
      </c>
      <c r="AA48" s="203">
        <v>0.89</v>
      </c>
      <c r="AB48" s="203">
        <v>0</v>
      </c>
      <c r="AC48" s="203">
        <v>0</v>
      </c>
      <c r="AD48" s="203">
        <v>13.7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9.07</v>
      </c>
      <c r="AL48" s="203">
        <v>0</v>
      </c>
      <c r="AM48" s="203">
        <v>0</v>
      </c>
      <c r="AN48" s="203">
        <v>0</v>
      </c>
      <c r="AO48" s="203">
        <v>124.2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</v>
      </c>
      <c r="E49" s="203">
        <v>0</v>
      </c>
      <c r="F49" s="203">
        <v>0</v>
      </c>
      <c r="G49" s="203">
        <v>17.989999999999998</v>
      </c>
      <c r="H49" s="203">
        <v>0</v>
      </c>
      <c r="I49" s="203">
        <v>0</v>
      </c>
      <c r="J49" s="203">
        <v>15.17</v>
      </c>
      <c r="K49" s="203">
        <v>44</v>
      </c>
      <c r="L49" s="203">
        <v>2.0699999999999998</v>
      </c>
      <c r="M49" s="203">
        <v>0</v>
      </c>
      <c r="N49" s="203">
        <v>1.18</v>
      </c>
      <c r="O49" s="203">
        <v>0.98</v>
      </c>
      <c r="P49" s="203">
        <v>2.68</v>
      </c>
      <c r="Q49" s="203">
        <v>0.2</v>
      </c>
      <c r="R49" s="203">
        <v>0.42</v>
      </c>
      <c r="S49" s="203">
        <v>0.26</v>
      </c>
      <c r="T49" s="203">
        <v>0</v>
      </c>
      <c r="U49" s="203">
        <v>7.22</v>
      </c>
      <c r="V49" s="203">
        <v>0.2</v>
      </c>
      <c r="W49" s="203">
        <v>0.45</v>
      </c>
      <c r="X49" s="203">
        <v>1.46</v>
      </c>
      <c r="Y49" s="203">
        <v>0</v>
      </c>
      <c r="Z49" s="203">
        <v>2.73</v>
      </c>
      <c r="AA49" s="203">
        <v>0.89</v>
      </c>
      <c r="AB49" s="203">
        <v>0</v>
      </c>
      <c r="AC49" s="203">
        <v>0</v>
      </c>
      <c r="AD49" s="203">
        <v>13.7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9.07</v>
      </c>
      <c r="AL49" s="203">
        <v>0</v>
      </c>
      <c r="AM49" s="203">
        <v>0</v>
      </c>
      <c r="AN49" s="203">
        <v>0</v>
      </c>
      <c r="AO49" s="203">
        <v>124.2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10.75</v>
      </c>
      <c r="E50" s="203">
        <v>0</v>
      </c>
      <c r="F50" s="203">
        <v>0</v>
      </c>
      <c r="G50" s="203">
        <v>17.989999999999998</v>
      </c>
      <c r="H50" s="203">
        <v>0</v>
      </c>
      <c r="I50" s="203">
        <v>0</v>
      </c>
      <c r="J50" s="203">
        <v>15.17</v>
      </c>
      <c r="K50" s="203">
        <v>61.97</v>
      </c>
      <c r="L50" s="203">
        <v>2.0699999999999998</v>
      </c>
      <c r="M50" s="203">
        <v>0</v>
      </c>
      <c r="N50" s="203">
        <v>1.18</v>
      </c>
      <c r="O50" s="203">
        <v>0.98</v>
      </c>
      <c r="P50" s="203">
        <v>2.68</v>
      </c>
      <c r="Q50" s="203">
        <v>0.2</v>
      </c>
      <c r="R50" s="203">
        <v>0.41</v>
      </c>
      <c r="S50" s="203">
        <v>0.26</v>
      </c>
      <c r="T50" s="203">
        <v>0</v>
      </c>
      <c r="U50" s="203">
        <v>7.22</v>
      </c>
      <c r="V50" s="203">
        <v>0.19</v>
      </c>
      <c r="W50" s="203">
        <v>0.45</v>
      </c>
      <c r="X50" s="203">
        <v>1.46</v>
      </c>
      <c r="Y50" s="203">
        <v>0</v>
      </c>
      <c r="Z50" s="203">
        <v>2.73</v>
      </c>
      <c r="AA50" s="203">
        <v>0.89</v>
      </c>
      <c r="AB50" s="203">
        <v>0</v>
      </c>
      <c r="AC50" s="203">
        <v>0</v>
      </c>
      <c r="AD50" s="203">
        <v>13.7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9.07</v>
      </c>
      <c r="AL50" s="203">
        <v>0</v>
      </c>
      <c r="AM50" s="203">
        <v>0</v>
      </c>
      <c r="AN50" s="203">
        <v>0</v>
      </c>
      <c r="AO50" s="203">
        <v>124.2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10.75</v>
      </c>
      <c r="E51" s="203">
        <v>0</v>
      </c>
      <c r="F51" s="203">
        <v>0</v>
      </c>
      <c r="G51" s="203">
        <v>17.989999999999998</v>
      </c>
      <c r="H51" s="203">
        <v>0</v>
      </c>
      <c r="I51" s="203">
        <v>0</v>
      </c>
      <c r="J51" s="203">
        <v>15.17</v>
      </c>
      <c r="K51" s="203">
        <v>75.36</v>
      </c>
      <c r="L51" s="203">
        <v>22.86</v>
      </c>
      <c r="M51" s="203">
        <v>0</v>
      </c>
      <c r="N51" s="203">
        <v>1.18</v>
      </c>
      <c r="O51" s="203">
        <v>0.98</v>
      </c>
      <c r="P51" s="203">
        <v>2.68</v>
      </c>
      <c r="Q51" s="203">
        <v>0</v>
      </c>
      <c r="R51" s="203">
        <v>0</v>
      </c>
      <c r="S51" s="203">
        <v>0</v>
      </c>
      <c r="T51" s="203">
        <v>0</v>
      </c>
      <c r="U51" s="203">
        <v>7.22</v>
      </c>
      <c r="V51" s="203">
        <v>0.2</v>
      </c>
      <c r="W51" s="203">
        <v>0.45</v>
      </c>
      <c r="X51" s="203">
        <v>1.46</v>
      </c>
      <c r="Y51" s="203">
        <v>0</v>
      </c>
      <c r="Z51" s="203">
        <v>0.06</v>
      </c>
      <c r="AA51" s="203">
        <v>0.89</v>
      </c>
      <c r="AB51" s="203">
        <v>0</v>
      </c>
      <c r="AC51" s="203">
        <v>0</v>
      </c>
      <c r="AD51" s="203">
        <v>13.7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9.07</v>
      </c>
      <c r="AL51" s="203">
        <v>0</v>
      </c>
      <c r="AM51" s="203">
        <v>0</v>
      </c>
      <c r="AN51" s="203">
        <v>0</v>
      </c>
      <c r="AO51" s="203">
        <v>120.6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10.67</v>
      </c>
      <c r="E52" s="203">
        <v>0</v>
      </c>
      <c r="F52" s="203">
        <v>0</v>
      </c>
      <c r="G52" s="203">
        <v>17.989999999999998</v>
      </c>
      <c r="H52" s="203">
        <v>0</v>
      </c>
      <c r="I52" s="203">
        <v>0</v>
      </c>
      <c r="J52" s="203">
        <v>15.17</v>
      </c>
      <c r="K52" s="203">
        <v>76.680000000000007</v>
      </c>
      <c r="L52" s="203">
        <v>22.86</v>
      </c>
      <c r="M52" s="203">
        <v>0</v>
      </c>
      <c r="N52" s="203">
        <v>1.18</v>
      </c>
      <c r="O52" s="203">
        <v>0.98</v>
      </c>
      <c r="P52" s="203">
        <v>2.68</v>
      </c>
      <c r="Q52" s="203">
        <v>0</v>
      </c>
      <c r="R52" s="203">
        <v>0</v>
      </c>
      <c r="S52" s="203">
        <v>0</v>
      </c>
      <c r="T52" s="203">
        <v>0</v>
      </c>
      <c r="U52" s="203">
        <v>7.22</v>
      </c>
      <c r="V52" s="203">
        <v>0.2</v>
      </c>
      <c r="W52" s="203">
        <v>0.45</v>
      </c>
      <c r="X52" s="203">
        <v>1.46</v>
      </c>
      <c r="Y52" s="203">
        <v>0</v>
      </c>
      <c r="Z52" s="203">
        <v>2.74</v>
      </c>
      <c r="AA52" s="203">
        <v>0.89</v>
      </c>
      <c r="AB52" s="203">
        <v>0</v>
      </c>
      <c r="AC52" s="203">
        <v>0</v>
      </c>
      <c r="AD52" s="203">
        <v>13.7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9.07</v>
      </c>
      <c r="AL52" s="203">
        <v>0</v>
      </c>
      <c r="AM52" s="203">
        <v>0</v>
      </c>
      <c r="AN52" s="203">
        <v>0</v>
      </c>
      <c r="AO52" s="203">
        <v>120.6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10.64</v>
      </c>
      <c r="E53" s="203">
        <v>0</v>
      </c>
      <c r="F53" s="203">
        <v>0</v>
      </c>
      <c r="G53" s="203">
        <v>17.989999999999998</v>
      </c>
      <c r="H53" s="203">
        <v>0</v>
      </c>
      <c r="I53" s="203">
        <v>0</v>
      </c>
      <c r="J53" s="203">
        <v>15.17</v>
      </c>
      <c r="K53" s="203">
        <v>76.680000000000007</v>
      </c>
      <c r="L53" s="203">
        <v>22.86</v>
      </c>
      <c r="M53" s="203">
        <v>0</v>
      </c>
      <c r="N53" s="203">
        <v>1.18</v>
      </c>
      <c r="O53" s="203">
        <v>0.98</v>
      </c>
      <c r="P53" s="203">
        <v>2.68</v>
      </c>
      <c r="Q53" s="203">
        <v>0</v>
      </c>
      <c r="R53" s="203">
        <v>0</v>
      </c>
      <c r="S53" s="203">
        <v>0</v>
      </c>
      <c r="T53" s="203">
        <v>0</v>
      </c>
      <c r="U53" s="203">
        <v>7.22</v>
      </c>
      <c r="V53" s="203">
        <v>0.2</v>
      </c>
      <c r="W53" s="203">
        <v>0.45</v>
      </c>
      <c r="X53" s="203">
        <v>1.46</v>
      </c>
      <c r="Y53" s="203">
        <v>0</v>
      </c>
      <c r="Z53" s="203">
        <v>2.74</v>
      </c>
      <c r="AA53" s="203">
        <v>0.89</v>
      </c>
      <c r="AB53" s="203">
        <v>0</v>
      </c>
      <c r="AC53" s="203">
        <v>0</v>
      </c>
      <c r="AD53" s="203">
        <v>13.7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9.07</v>
      </c>
      <c r="AL53" s="203">
        <v>0</v>
      </c>
      <c r="AM53" s="203">
        <v>0</v>
      </c>
      <c r="AN53" s="203">
        <v>0</v>
      </c>
      <c r="AO53" s="203">
        <v>120.6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10.64</v>
      </c>
      <c r="E54" s="203">
        <v>0</v>
      </c>
      <c r="F54" s="203">
        <v>0</v>
      </c>
      <c r="G54" s="203">
        <v>17.989999999999998</v>
      </c>
      <c r="H54" s="203">
        <v>0</v>
      </c>
      <c r="I54" s="203">
        <v>0</v>
      </c>
      <c r="J54" s="203">
        <v>15.17</v>
      </c>
      <c r="K54" s="203">
        <v>76.680000000000007</v>
      </c>
      <c r="L54" s="203">
        <v>22.86</v>
      </c>
      <c r="M54" s="203">
        <v>0</v>
      </c>
      <c r="N54" s="203">
        <v>1.18</v>
      </c>
      <c r="O54" s="203">
        <v>0.98</v>
      </c>
      <c r="P54" s="203">
        <v>2.68</v>
      </c>
      <c r="Q54" s="203">
        <v>0</v>
      </c>
      <c r="R54" s="203">
        <v>0</v>
      </c>
      <c r="S54" s="203">
        <v>0</v>
      </c>
      <c r="T54" s="203">
        <v>0</v>
      </c>
      <c r="U54" s="203">
        <v>7.22</v>
      </c>
      <c r="V54" s="203">
        <v>0.2</v>
      </c>
      <c r="W54" s="203">
        <v>0.45</v>
      </c>
      <c r="X54" s="203">
        <v>1.46</v>
      </c>
      <c r="Y54" s="203">
        <v>0</v>
      </c>
      <c r="Z54" s="203">
        <v>2.74</v>
      </c>
      <c r="AA54" s="203">
        <v>0.89</v>
      </c>
      <c r="AB54" s="203">
        <v>0</v>
      </c>
      <c r="AC54" s="203">
        <v>0</v>
      </c>
      <c r="AD54" s="203">
        <v>13.7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9.07</v>
      </c>
      <c r="AL54" s="203">
        <v>0</v>
      </c>
      <c r="AM54" s="203">
        <v>0</v>
      </c>
      <c r="AN54" s="203">
        <v>0</v>
      </c>
      <c r="AO54" s="203">
        <v>120.6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10.64</v>
      </c>
      <c r="E55" s="203">
        <v>0</v>
      </c>
      <c r="F55" s="203">
        <v>0</v>
      </c>
      <c r="G55" s="203">
        <v>17.989999999999998</v>
      </c>
      <c r="H55" s="203">
        <v>0</v>
      </c>
      <c r="I55" s="203">
        <v>0</v>
      </c>
      <c r="J55" s="203">
        <v>15.17</v>
      </c>
      <c r="K55" s="203">
        <v>76.680000000000007</v>
      </c>
      <c r="L55" s="203">
        <v>22.86</v>
      </c>
      <c r="M55" s="203">
        <v>0</v>
      </c>
      <c r="N55" s="203">
        <v>1.18</v>
      </c>
      <c r="O55" s="203">
        <v>0.98</v>
      </c>
      <c r="P55" s="203">
        <v>2.68</v>
      </c>
      <c r="Q55" s="203">
        <v>1.86</v>
      </c>
      <c r="R55" s="203">
        <v>3.74</v>
      </c>
      <c r="S55" s="203">
        <v>2.31</v>
      </c>
      <c r="T55" s="203">
        <v>0</v>
      </c>
      <c r="U55" s="203">
        <v>7.22</v>
      </c>
      <c r="V55" s="203">
        <v>0.2</v>
      </c>
      <c r="W55" s="203">
        <v>0.45</v>
      </c>
      <c r="X55" s="203">
        <v>0.28999999999999998</v>
      </c>
      <c r="Y55" s="203">
        <v>0</v>
      </c>
      <c r="Z55" s="203">
        <v>2.74</v>
      </c>
      <c r="AA55" s="203">
        <v>0.89</v>
      </c>
      <c r="AB55" s="203">
        <v>0</v>
      </c>
      <c r="AC55" s="203">
        <v>0</v>
      </c>
      <c r="AD55" s="203">
        <v>13.7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9.07</v>
      </c>
      <c r="AL55" s="203">
        <v>0</v>
      </c>
      <c r="AM55" s="203">
        <v>0</v>
      </c>
      <c r="AN55" s="203">
        <v>0</v>
      </c>
      <c r="AO55" s="203">
        <v>120.6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10.59</v>
      </c>
      <c r="E56" s="203">
        <v>0</v>
      </c>
      <c r="F56" s="203">
        <v>0</v>
      </c>
      <c r="G56" s="203">
        <v>17.989999999999998</v>
      </c>
      <c r="H56" s="203">
        <v>0</v>
      </c>
      <c r="I56" s="203">
        <v>0</v>
      </c>
      <c r="J56" s="203">
        <v>15.17</v>
      </c>
      <c r="K56" s="203">
        <v>76.680000000000007</v>
      </c>
      <c r="L56" s="203">
        <v>22.86</v>
      </c>
      <c r="M56" s="203">
        <v>0</v>
      </c>
      <c r="N56" s="203">
        <v>1.18</v>
      </c>
      <c r="O56" s="203">
        <v>0.98</v>
      </c>
      <c r="P56" s="203">
        <v>2.68</v>
      </c>
      <c r="Q56" s="203">
        <v>1.86</v>
      </c>
      <c r="R56" s="203">
        <v>3.74</v>
      </c>
      <c r="S56" s="203">
        <v>2.31</v>
      </c>
      <c r="T56" s="203">
        <v>0</v>
      </c>
      <c r="U56" s="203">
        <v>7.22</v>
      </c>
      <c r="V56" s="203">
        <v>0.2</v>
      </c>
      <c r="W56" s="203">
        <v>0.45</v>
      </c>
      <c r="X56" s="203">
        <v>1.46</v>
      </c>
      <c r="Y56" s="203">
        <v>0</v>
      </c>
      <c r="Z56" s="203">
        <v>2.74</v>
      </c>
      <c r="AA56" s="203">
        <v>0.89</v>
      </c>
      <c r="AB56" s="203">
        <v>0</v>
      </c>
      <c r="AC56" s="203">
        <v>0</v>
      </c>
      <c r="AD56" s="203">
        <v>13.7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9.07</v>
      </c>
      <c r="AL56" s="203">
        <v>0</v>
      </c>
      <c r="AM56" s="203">
        <v>0</v>
      </c>
      <c r="AN56" s="203">
        <v>0</v>
      </c>
      <c r="AO56" s="203">
        <v>120.6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10.59</v>
      </c>
      <c r="E57" s="203">
        <v>0</v>
      </c>
      <c r="F57" s="203">
        <v>0</v>
      </c>
      <c r="G57" s="203">
        <v>17.989999999999998</v>
      </c>
      <c r="H57" s="203">
        <v>0</v>
      </c>
      <c r="I57" s="203">
        <v>0</v>
      </c>
      <c r="J57" s="203">
        <v>15.17</v>
      </c>
      <c r="K57" s="203">
        <v>76.680000000000007</v>
      </c>
      <c r="L57" s="203">
        <v>22.86</v>
      </c>
      <c r="M57" s="203">
        <v>0</v>
      </c>
      <c r="N57" s="203">
        <v>1.18</v>
      </c>
      <c r="O57" s="203">
        <v>0.98</v>
      </c>
      <c r="P57" s="203">
        <v>2.68</v>
      </c>
      <c r="Q57" s="203">
        <v>1.86</v>
      </c>
      <c r="R57" s="203">
        <v>3.74</v>
      </c>
      <c r="S57" s="203">
        <v>2.31</v>
      </c>
      <c r="T57" s="203">
        <v>0</v>
      </c>
      <c r="U57" s="203">
        <v>7.22</v>
      </c>
      <c r="V57" s="203">
        <v>0.2</v>
      </c>
      <c r="W57" s="203">
        <v>0.45</v>
      </c>
      <c r="X57" s="203">
        <v>1.46</v>
      </c>
      <c r="Y57" s="203">
        <v>0</v>
      </c>
      <c r="Z57" s="203">
        <v>2.74</v>
      </c>
      <c r="AA57" s="203">
        <v>0.89</v>
      </c>
      <c r="AB57" s="203">
        <v>0</v>
      </c>
      <c r="AC57" s="203">
        <v>0</v>
      </c>
      <c r="AD57" s="203">
        <v>13.7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9.07</v>
      </c>
      <c r="AL57" s="203">
        <v>0</v>
      </c>
      <c r="AM57" s="203">
        <v>0</v>
      </c>
      <c r="AN57" s="203">
        <v>0</v>
      </c>
      <c r="AO57" s="203">
        <v>120.6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10.54</v>
      </c>
      <c r="E58" s="203">
        <v>0</v>
      </c>
      <c r="F58" s="203">
        <v>0</v>
      </c>
      <c r="G58" s="203">
        <v>17.989999999999998</v>
      </c>
      <c r="H58" s="203">
        <v>0</v>
      </c>
      <c r="I58" s="203">
        <v>0</v>
      </c>
      <c r="J58" s="203">
        <v>15.17</v>
      </c>
      <c r="K58" s="203">
        <v>76.680000000000007</v>
      </c>
      <c r="L58" s="203">
        <v>22.86</v>
      </c>
      <c r="M58" s="203">
        <v>0</v>
      </c>
      <c r="N58" s="203">
        <v>1.18</v>
      </c>
      <c r="O58" s="203">
        <v>0.98</v>
      </c>
      <c r="P58" s="203">
        <v>2.68</v>
      </c>
      <c r="Q58" s="203">
        <v>1.86</v>
      </c>
      <c r="R58" s="203">
        <v>3.74</v>
      </c>
      <c r="S58" s="203">
        <v>2.31</v>
      </c>
      <c r="T58" s="203">
        <v>0</v>
      </c>
      <c r="U58" s="203">
        <v>7.22</v>
      </c>
      <c r="V58" s="203">
        <v>0.2</v>
      </c>
      <c r="W58" s="203">
        <v>0.45</v>
      </c>
      <c r="X58" s="203">
        <v>1.46</v>
      </c>
      <c r="Y58" s="203">
        <v>0</v>
      </c>
      <c r="Z58" s="203">
        <v>2.74</v>
      </c>
      <c r="AA58" s="203">
        <v>0.89</v>
      </c>
      <c r="AB58" s="203">
        <v>0</v>
      </c>
      <c r="AC58" s="203">
        <v>0</v>
      </c>
      <c r="AD58" s="203">
        <v>13.7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9.07</v>
      </c>
      <c r="AL58" s="203">
        <v>0</v>
      </c>
      <c r="AM58" s="203">
        <v>0</v>
      </c>
      <c r="AN58" s="203">
        <v>0</v>
      </c>
      <c r="AO58" s="203">
        <v>120.6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10.54</v>
      </c>
      <c r="E59" s="203">
        <v>0</v>
      </c>
      <c r="F59" s="203">
        <v>0</v>
      </c>
      <c r="G59" s="203">
        <v>17.989999999999998</v>
      </c>
      <c r="H59" s="203">
        <v>0</v>
      </c>
      <c r="I59" s="203">
        <v>0</v>
      </c>
      <c r="J59" s="203">
        <v>15.17</v>
      </c>
      <c r="K59" s="203">
        <v>76.680000000000007</v>
      </c>
      <c r="L59" s="203">
        <v>23.14</v>
      </c>
      <c r="M59" s="203">
        <v>0</v>
      </c>
      <c r="N59" s="203">
        <v>1.18</v>
      </c>
      <c r="O59" s="203">
        <v>0.98</v>
      </c>
      <c r="P59" s="203">
        <v>2.68</v>
      </c>
      <c r="Q59" s="203">
        <v>1.86</v>
      </c>
      <c r="R59" s="203">
        <v>3.74</v>
      </c>
      <c r="S59" s="203">
        <v>2.31</v>
      </c>
      <c r="T59" s="203">
        <v>0</v>
      </c>
      <c r="U59" s="203">
        <v>9.9499999999999993</v>
      </c>
      <c r="V59" s="203">
        <v>0.2</v>
      </c>
      <c r="W59" s="203">
        <v>0.45</v>
      </c>
      <c r="X59" s="203">
        <v>1.9</v>
      </c>
      <c r="Y59" s="203">
        <v>0</v>
      </c>
      <c r="Z59" s="203">
        <v>2.74</v>
      </c>
      <c r="AA59" s="203">
        <v>0.89</v>
      </c>
      <c r="AB59" s="203">
        <v>0</v>
      </c>
      <c r="AC59" s="203">
        <v>0</v>
      </c>
      <c r="AD59" s="203">
        <v>13.7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9.07</v>
      </c>
      <c r="AL59" s="203">
        <v>0</v>
      </c>
      <c r="AM59" s="203">
        <v>0</v>
      </c>
      <c r="AN59" s="203">
        <v>0</v>
      </c>
      <c r="AO59" s="203">
        <v>120.6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10.54</v>
      </c>
      <c r="E60" s="203">
        <v>0</v>
      </c>
      <c r="F60" s="203">
        <v>0</v>
      </c>
      <c r="G60" s="203">
        <v>17.989999999999998</v>
      </c>
      <c r="H60" s="203">
        <v>0</v>
      </c>
      <c r="I60" s="203">
        <v>0</v>
      </c>
      <c r="J60" s="203">
        <v>15.17</v>
      </c>
      <c r="K60" s="203">
        <v>76.680000000000007</v>
      </c>
      <c r="L60" s="203">
        <v>23.14</v>
      </c>
      <c r="M60" s="203">
        <v>0</v>
      </c>
      <c r="N60" s="203">
        <v>1.18</v>
      </c>
      <c r="O60" s="203">
        <v>0.98</v>
      </c>
      <c r="P60" s="203">
        <v>2.68</v>
      </c>
      <c r="Q60" s="203">
        <v>2.4500000000000002</v>
      </c>
      <c r="R60" s="203">
        <v>5.58</v>
      </c>
      <c r="S60" s="203">
        <v>3.25</v>
      </c>
      <c r="T60" s="203">
        <v>0</v>
      </c>
      <c r="U60" s="203">
        <v>10.29</v>
      </c>
      <c r="V60" s="203">
        <v>0.2</v>
      </c>
      <c r="W60" s="203">
        <v>0.45</v>
      </c>
      <c r="X60" s="203">
        <v>1.46</v>
      </c>
      <c r="Y60" s="203">
        <v>0</v>
      </c>
      <c r="Z60" s="203">
        <v>2.74</v>
      </c>
      <c r="AA60" s="203">
        <v>0.89</v>
      </c>
      <c r="AB60" s="203">
        <v>0</v>
      </c>
      <c r="AC60" s="203">
        <v>0</v>
      </c>
      <c r="AD60" s="203">
        <v>13.7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9.07</v>
      </c>
      <c r="AL60" s="203">
        <v>0</v>
      </c>
      <c r="AM60" s="203">
        <v>0</v>
      </c>
      <c r="AN60" s="203">
        <v>0</v>
      </c>
      <c r="AO60" s="203">
        <v>120.6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10.54</v>
      </c>
      <c r="E61" s="203">
        <v>0</v>
      </c>
      <c r="F61" s="203">
        <v>0</v>
      </c>
      <c r="G61" s="203">
        <v>17.989999999999998</v>
      </c>
      <c r="H61" s="203">
        <v>0</v>
      </c>
      <c r="I61" s="203">
        <v>0</v>
      </c>
      <c r="J61" s="203">
        <v>15.17</v>
      </c>
      <c r="K61" s="203">
        <v>76.680000000000007</v>
      </c>
      <c r="L61" s="203">
        <v>23.14</v>
      </c>
      <c r="M61" s="203">
        <v>0</v>
      </c>
      <c r="N61" s="203">
        <v>1.18</v>
      </c>
      <c r="O61" s="203">
        <v>0.98</v>
      </c>
      <c r="P61" s="203">
        <v>2.68</v>
      </c>
      <c r="Q61" s="203">
        <v>2.4500000000000002</v>
      </c>
      <c r="R61" s="203">
        <v>5.58</v>
      </c>
      <c r="S61" s="203">
        <v>3.25</v>
      </c>
      <c r="T61" s="203">
        <v>0</v>
      </c>
      <c r="U61" s="203">
        <v>10.64</v>
      </c>
      <c r="V61" s="203">
        <v>0.2</v>
      </c>
      <c r="W61" s="203">
        <v>0.45</v>
      </c>
      <c r="X61" s="203">
        <v>1.46</v>
      </c>
      <c r="Y61" s="203">
        <v>0</v>
      </c>
      <c r="Z61" s="203">
        <v>2.74</v>
      </c>
      <c r="AA61" s="203">
        <v>0.89</v>
      </c>
      <c r="AB61" s="203">
        <v>0</v>
      </c>
      <c r="AC61" s="203">
        <v>0</v>
      </c>
      <c r="AD61" s="203">
        <v>13.7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9.07</v>
      </c>
      <c r="AL61" s="203">
        <v>0</v>
      </c>
      <c r="AM61" s="203">
        <v>0</v>
      </c>
      <c r="AN61" s="203">
        <v>0</v>
      </c>
      <c r="AO61" s="203">
        <v>120.6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10.54</v>
      </c>
      <c r="E62" s="203">
        <v>0</v>
      </c>
      <c r="F62" s="203">
        <v>0</v>
      </c>
      <c r="G62" s="203">
        <v>17.989999999999998</v>
      </c>
      <c r="H62" s="203">
        <v>0</v>
      </c>
      <c r="I62" s="203">
        <v>0</v>
      </c>
      <c r="J62" s="203">
        <v>15.17</v>
      </c>
      <c r="K62" s="203">
        <v>76.680000000000007</v>
      </c>
      <c r="L62" s="203">
        <v>23.14</v>
      </c>
      <c r="M62" s="203">
        <v>0</v>
      </c>
      <c r="N62" s="203">
        <v>1.18</v>
      </c>
      <c r="O62" s="203">
        <v>0.98</v>
      </c>
      <c r="P62" s="203">
        <v>2.68</v>
      </c>
      <c r="Q62" s="203">
        <v>2.4500000000000002</v>
      </c>
      <c r="R62" s="203">
        <v>5.58</v>
      </c>
      <c r="S62" s="203">
        <v>3.25</v>
      </c>
      <c r="T62" s="203">
        <v>0</v>
      </c>
      <c r="U62" s="203">
        <v>10.98</v>
      </c>
      <c r="V62" s="203">
        <v>0.2</v>
      </c>
      <c r="W62" s="203">
        <v>0.45</v>
      </c>
      <c r="X62" s="203">
        <v>1.46</v>
      </c>
      <c r="Y62" s="203">
        <v>0</v>
      </c>
      <c r="Z62" s="203">
        <v>2.74</v>
      </c>
      <c r="AA62" s="203">
        <v>0.89</v>
      </c>
      <c r="AB62" s="203">
        <v>0</v>
      </c>
      <c r="AC62" s="203">
        <v>0</v>
      </c>
      <c r="AD62" s="203">
        <v>13.7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9.07</v>
      </c>
      <c r="AL62" s="203">
        <v>0</v>
      </c>
      <c r="AM62" s="203">
        <v>0</v>
      </c>
      <c r="AN62" s="203">
        <v>0</v>
      </c>
      <c r="AO62" s="203">
        <v>120.6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10.54</v>
      </c>
      <c r="E63" s="203">
        <v>0</v>
      </c>
      <c r="F63" s="203">
        <v>0</v>
      </c>
      <c r="G63" s="203">
        <v>17.989999999999998</v>
      </c>
      <c r="H63" s="203">
        <v>0</v>
      </c>
      <c r="I63" s="203">
        <v>0</v>
      </c>
      <c r="J63" s="203">
        <v>15.17</v>
      </c>
      <c r="K63" s="203">
        <v>76.680000000000007</v>
      </c>
      <c r="L63" s="203">
        <v>23.14</v>
      </c>
      <c r="M63" s="203">
        <v>0</v>
      </c>
      <c r="N63" s="203">
        <v>1.18</v>
      </c>
      <c r="O63" s="203">
        <v>0.98</v>
      </c>
      <c r="P63" s="203">
        <v>2.68</v>
      </c>
      <c r="Q63" s="203">
        <v>2.4500000000000002</v>
      </c>
      <c r="R63" s="203">
        <v>5.58</v>
      </c>
      <c r="S63" s="203">
        <v>3.25</v>
      </c>
      <c r="T63" s="203">
        <v>0</v>
      </c>
      <c r="U63" s="203">
        <v>11.33</v>
      </c>
      <c r="V63" s="203">
        <v>0.2</v>
      </c>
      <c r="W63" s="203">
        <v>0.45</v>
      </c>
      <c r="X63" s="203">
        <v>1.46</v>
      </c>
      <c r="Y63" s="203">
        <v>0</v>
      </c>
      <c r="Z63" s="203">
        <v>2.74</v>
      </c>
      <c r="AA63" s="203">
        <v>0.89</v>
      </c>
      <c r="AB63" s="203">
        <v>0</v>
      </c>
      <c r="AC63" s="203">
        <v>0</v>
      </c>
      <c r="AD63" s="203">
        <v>13.7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9.07</v>
      </c>
      <c r="AL63" s="203">
        <v>0</v>
      </c>
      <c r="AM63" s="203">
        <v>0</v>
      </c>
      <c r="AN63" s="203">
        <v>0</v>
      </c>
      <c r="AO63" s="203">
        <v>120.6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10.54</v>
      </c>
      <c r="E64" s="203">
        <v>0</v>
      </c>
      <c r="F64" s="203">
        <v>0</v>
      </c>
      <c r="G64" s="203">
        <v>17.989999999999998</v>
      </c>
      <c r="H64" s="203">
        <v>0</v>
      </c>
      <c r="I64" s="203">
        <v>0</v>
      </c>
      <c r="J64" s="203">
        <v>15.17</v>
      </c>
      <c r="K64" s="203">
        <v>76.680000000000007</v>
      </c>
      <c r="L64" s="203">
        <v>23.14</v>
      </c>
      <c r="M64" s="203">
        <v>0</v>
      </c>
      <c r="N64" s="203">
        <v>1.18</v>
      </c>
      <c r="O64" s="203">
        <v>0.98</v>
      </c>
      <c r="P64" s="203">
        <v>2.68</v>
      </c>
      <c r="Q64" s="203">
        <v>2.4500000000000002</v>
      </c>
      <c r="R64" s="203">
        <v>5.58</v>
      </c>
      <c r="S64" s="203">
        <v>3.25</v>
      </c>
      <c r="T64" s="203">
        <v>0</v>
      </c>
      <c r="U64" s="203">
        <v>11.67</v>
      </c>
      <c r="V64" s="203">
        <v>0.2</v>
      </c>
      <c r="W64" s="203">
        <v>0.45</v>
      </c>
      <c r="X64" s="203">
        <v>1.46</v>
      </c>
      <c r="Y64" s="203">
        <v>0</v>
      </c>
      <c r="Z64" s="203">
        <v>2.74</v>
      </c>
      <c r="AA64" s="203">
        <v>0.89</v>
      </c>
      <c r="AB64" s="203">
        <v>0</v>
      </c>
      <c r="AC64" s="203">
        <v>0</v>
      </c>
      <c r="AD64" s="203">
        <v>13.7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9.07</v>
      </c>
      <c r="AL64" s="203">
        <v>0</v>
      </c>
      <c r="AM64" s="203">
        <v>0</v>
      </c>
      <c r="AN64" s="203">
        <v>0</v>
      </c>
      <c r="AO64" s="203">
        <v>120.6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10.54</v>
      </c>
      <c r="E65" s="203">
        <v>0</v>
      </c>
      <c r="F65" s="203">
        <v>0</v>
      </c>
      <c r="G65" s="203">
        <v>17.989999999999998</v>
      </c>
      <c r="H65" s="203">
        <v>0</v>
      </c>
      <c r="I65" s="203">
        <v>0</v>
      </c>
      <c r="J65" s="203">
        <v>15.17</v>
      </c>
      <c r="K65" s="203">
        <v>76.680000000000007</v>
      </c>
      <c r="L65" s="203">
        <v>23.14</v>
      </c>
      <c r="M65" s="203">
        <v>0</v>
      </c>
      <c r="N65" s="203">
        <v>1.18</v>
      </c>
      <c r="O65" s="203">
        <v>0.98</v>
      </c>
      <c r="P65" s="203">
        <v>2.68</v>
      </c>
      <c r="Q65" s="203">
        <v>3.55</v>
      </c>
      <c r="R65" s="203">
        <v>8.08</v>
      </c>
      <c r="S65" s="203">
        <v>4.91</v>
      </c>
      <c r="T65" s="203">
        <v>0</v>
      </c>
      <c r="U65" s="203">
        <v>12.01</v>
      </c>
      <c r="V65" s="203">
        <v>0.2</v>
      </c>
      <c r="W65" s="203">
        <v>0.45</v>
      </c>
      <c r="X65" s="203">
        <v>1.46</v>
      </c>
      <c r="Y65" s="203">
        <v>0</v>
      </c>
      <c r="Z65" s="203">
        <v>4.5199999999999996</v>
      </c>
      <c r="AA65" s="203">
        <v>0.89</v>
      </c>
      <c r="AB65" s="203">
        <v>0</v>
      </c>
      <c r="AC65" s="203">
        <v>0</v>
      </c>
      <c r="AD65" s="203">
        <v>13.7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9.07</v>
      </c>
      <c r="AL65" s="203">
        <v>0</v>
      </c>
      <c r="AM65" s="203">
        <v>0</v>
      </c>
      <c r="AN65" s="203">
        <v>0</v>
      </c>
      <c r="AO65" s="203">
        <v>120.6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10.48</v>
      </c>
      <c r="E66" s="203">
        <v>0</v>
      </c>
      <c r="F66" s="203">
        <v>0</v>
      </c>
      <c r="G66" s="203">
        <v>17.989999999999998</v>
      </c>
      <c r="H66" s="203">
        <v>0</v>
      </c>
      <c r="I66" s="203">
        <v>0</v>
      </c>
      <c r="J66" s="203">
        <v>15.17</v>
      </c>
      <c r="K66" s="203">
        <v>76.680000000000007</v>
      </c>
      <c r="L66" s="203">
        <v>23.14</v>
      </c>
      <c r="M66" s="203">
        <v>0</v>
      </c>
      <c r="N66" s="203">
        <v>1.18</v>
      </c>
      <c r="O66" s="203">
        <v>0.98</v>
      </c>
      <c r="P66" s="203">
        <v>2.68</v>
      </c>
      <c r="Q66" s="203">
        <v>3.55</v>
      </c>
      <c r="R66" s="203">
        <v>8.08</v>
      </c>
      <c r="S66" s="203">
        <v>4.91</v>
      </c>
      <c r="T66" s="203">
        <v>0</v>
      </c>
      <c r="U66" s="203">
        <v>12.35</v>
      </c>
      <c r="V66" s="203">
        <v>0.2</v>
      </c>
      <c r="W66" s="203">
        <v>0.45</v>
      </c>
      <c r="X66" s="203">
        <v>1.46</v>
      </c>
      <c r="Y66" s="203">
        <v>0</v>
      </c>
      <c r="Z66" s="203">
        <v>4.5199999999999996</v>
      </c>
      <c r="AA66" s="203">
        <v>0.89</v>
      </c>
      <c r="AB66" s="203">
        <v>0</v>
      </c>
      <c r="AC66" s="203">
        <v>0</v>
      </c>
      <c r="AD66" s="203">
        <v>13.7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9.07</v>
      </c>
      <c r="AL66" s="203">
        <v>0</v>
      </c>
      <c r="AM66" s="203">
        <v>0</v>
      </c>
      <c r="AN66" s="203">
        <v>0</v>
      </c>
      <c r="AO66" s="203">
        <v>120.6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10.48</v>
      </c>
      <c r="E67" s="203">
        <v>0</v>
      </c>
      <c r="F67" s="203">
        <v>0</v>
      </c>
      <c r="G67" s="203">
        <v>17.989999999999998</v>
      </c>
      <c r="H67" s="203">
        <v>0</v>
      </c>
      <c r="I67" s="203">
        <v>0</v>
      </c>
      <c r="J67" s="203">
        <v>15.17</v>
      </c>
      <c r="K67" s="203">
        <v>76.680000000000007</v>
      </c>
      <c r="L67" s="203">
        <v>23.14</v>
      </c>
      <c r="M67" s="203">
        <v>0</v>
      </c>
      <c r="N67" s="203">
        <v>1.18</v>
      </c>
      <c r="O67" s="203">
        <v>0.98</v>
      </c>
      <c r="P67" s="203">
        <v>2.68</v>
      </c>
      <c r="Q67" s="203">
        <v>1.92</v>
      </c>
      <c r="R67" s="203">
        <v>4.42</v>
      </c>
      <c r="S67" s="203">
        <v>2.78</v>
      </c>
      <c r="T67" s="203">
        <v>0</v>
      </c>
      <c r="U67" s="203">
        <v>12.7</v>
      </c>
      <c r="V67" s="203">
        <v>0.2</v>
      </c>
      <c r="W67" s="203">
        <v>0.45</v>
      </c>
      <c r="X67" s="203">
        <v>1.46</v>
      </c>
      <c r="Y67" s="203">
        <v>0</v>
      </c>
      <c r="Z67" s="203">
        <v>17.68</v>
      </c>
      <c r="AA67" s="203">
        <v>0.56999999999999995</v>
      </c>
      <c r="AB67" s="203">
        <v>0</v>
      </c>
      <c r="AC67" s="203">
        <v>0</v>
      </c>
      <c r="AD67" s="203">
        <v>13.7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9.07</v>
      </c>
      <c r="AL67" s="203">
        <v>0</v>
      </c>
      <c r="AM67" s="203">
        <v>0</v>
      </c>
      <c r="AN67" s="203">
        <v>0</v>
      </c>
      <c r="AO67" s="203">
        <v>120.6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10.48</v>
      </c>
      <c r="E68" s="203">
        <v>0</v>
      </c>
      <c r="F68" s="203">
        <v>0</v>
      </c>
      <c r="G68" s="203">
        <v>17.989999999999998</v>
      </c>
      <c r="H68" s="203">
        <v>0</v>
      </c>
      <c r="I68" s="203">
        <v>0</v>
      </c>
      <c r="J68" s="203">
        <v>15.17</v>
      </c>
      <c r="K68" s="203">
        <v>60.03</v>
      </c>
      <c r="L68" s="203">
        <v>14.7</v>
      </c>
      <c r="M68" s="203">
        <v>0</v>
      </c>
      <c r="N68" s="203">
        <v>1.18</v>
      </c>
      <c r="O68" s="203">
        <v>0.98</v>
      </c>
      <c r="P68" s="203">
        <v>2.68</v>
      </c>
      <c r="Q68" s="203">
        <v>1.92</v>
      </c>
      <c r="R68" s="203">
        <v>4.42</v>
      </c>
      <c r="S68" s="203">
        <v>2.78</v>
      </c>
      <c r="T68" s="203">
        <v>0</v>
      </c>
      <c r="U68" s="203">
        <v>13.05</v>
      </c>
      <c r="V68" s="203">
        <v>0.2</v>
      </c>
      <c r="W68" s="203">
        <v>0.45</v>
      </c>
      <c r="X68" s="203">
        <v>1.46</v>
      </c>
      <c r="Y68" s="203">
        <v>0</v>
      </c>
      <c r="Z68" s="203">
        <v>1.87</v>
      </c>
      <c r="AA68" s="203">
        <v>0.56999999999999995</v>
      </c>
      <c r="AB68" s="203">
        <v>0</v>
      </c>
      <c r="AC68" s="203">
        <v>0</v>
      </c>
      <c r="AD68" s="203">
        <v>13.7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9.07</v>
      </c>
      <c r="AL68" s="203">
        <v>0</v>
      </c>
      <c r="AM68" s="203">
        <v>0</v>
      </c>
      <c r="AN68" s="203">
        <v>0</v>
      </c>
      <c r="AO68" s="203">
        <v>120.6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10.48</v>
      </c>
      <c r="E69" s="203">
        <v>0</v>
      </c>
      <c r="F69" s="203">
        <v>0</v>
      </c>
      <c r="G69" s="203">
        <v>17.989999999999998</v>
      </c>
      <c r="H69" s="203">
        <v>0</v>
      </c>
      <c r="I69" s="203">
        <v>0</v>
      </c>
      <c r="J69" s="203">
        <v>15.17</v>
      </c>
      <c r="K69" s="203">
        <v>61.09</v>
      </c>
      <c r="L69" s="203">
        <v>8.77</v>
      </c>
      <c r="M69" s="203">
        <v>0</v>
      </c>
      <c r="N69" s="203">
        <v>1.18</v>
      </c>
      <c r="O69" s="203">
        <v>0.98</v>
      </c>
      <c r="P69" s="203">
        <v>2.68</v>
      </c>
      <c r="Q69" s="203">
        <v>2.15</v>
      </c>
      <c r="R69" s="203">
        <v>4.22</v>
      </c>
      <c r="S69" s="203">
        <v>2.58</v>
      </c>
      <c r="T69" s="203">
        <v>0</v>
      </c>
      <c r="U69" s="203">
        <v>10.67</v>
      </c>
      <c r="V69" s="203">
        <v>0.2</v>
      </c>
      <c r="W69" s="203">
        <v>0.45</v>
      </c>
      <c r="X69" s="203">
        <v>1.46</v>
      </c>
      <c r="Y69" s="203">
        <v>0</v>
      </c>
      <c r="Z69" s="203">
        <v>2.73</v>
      </c>
      <c r="AA69" s="203">
        <v>0.89</v>
      </c>
      <c r="AB69" s="203">
        <v>0</v>
      </c>
      <c r="AC69" s="203">
        <v>0</v>
      </c>
      <c r="AD69" s="203">
        <v>13.7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9.07</v>
      </c>
      <c r="AL69" s="203">
        <v>0</v>
      </c>
      <c r="AM69" s="203">
        <v>0</v>
      </c>
      <c r="AN69" s="203">
        <v>0</v>
      </c>
      <c r="AO69" s="203">
        <v>120.6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10.54</v>
      </c>
      <c r="E70" s="203">
        <v>0</v>
      </c>
      <c r="F70" s="203">
        <v>0</v>
      </c>
      <c r="G70" s="203">
        <v>17.989999999999998</v>
      </c>
      <c r="H70" s="203">
        <v>0</v>
      </c>
      <c r="I70" s="203">
        <v>0</v>
      </c>
      <c r="J70" s="203">
        <v>15.17</v>
      </c>
      <c r="K70" s="203">
        <v>75.84</v>
      </c>
      <c r="L70" s="203">
        <v>4.0199999999999996</v>
      </c>
      <c r="M70" s="203">
        <v>0</v>
      </c>
      <c r="N70" s="203">
        <v>1.18</v>
      </c>
      <c r="O70" s="203">
        <v>0.98</v>
      </c>
      <c r="P70" s="203">
        <v>2.68</v>
      </c>
      <c r="Q70" s="203">
        <v>2.15</v>
      </c>
      <c r="R70" s="203">
        <v>4.22</v>
      </c>
      <c r="S70" s="203">
        <v>2.58</v>
      </c>
      <c r="T70" s="203">
        <v>0</v>
      </c>
      <c r="U70" s="203">
        <v>13.39</v>
      </c>
      <c r="V70" s="203">
        <v>0.2</v>
      </c>
      <c r="W70" s="203">
        <v>0.45</v>
      </c>
      <c r="X70" s="203">
        <v>1.46</v>
      </c>
      <c r="Y70" s="203">
        <v>0</v>
      </c>
      <c r="Z70" s="203">
        <v>19.73</v>
      </c>
      <c r="AA70" s="203">
        <v>0.89</v>
      </c>
      <c r="AB70" s="203">
        <v>0</v>
      </c>
      <c r="AC70" s="203">
        <v>0</v>
      </c>
      <c r="AD70" s="203">
        <v>13.7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9.07</v>
      </c>
      <c r="AL70" s="203">
        <v>0</v>
      </c>
      <c r="AM70" s="203">
        <v>0</v>
      </c>
      <c r="AN70" s="203">
        <v>0</v>
      </c>
      <c r="AO70" s="203">
        <v>120.6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10.54</v>
      </c>
      <c r="E71" s="203">
        <v>0</v>
      </c>
      <c r="F71" s="203">
        <v>0</v>
      </c>
      <c r="G71" s="203">
        <v>17.989999999999998</v>
      </c>
      <c r="H71" s="203">
        <v>0</v>
      </c>
      <c r="I71" s="203">
        <v>0</v>
      </c>
      <c r="J71" s="203">
        <v>15.17</v>
      </c>
      <c r="K71" s="203">
        <v>80.7</v>
      </c>
      <c r="L71" s="203">
        <v>4.0199999999999996</v>
      </c>
      <c r="M71" s="203">
        <v>0</v>
      </c>
      <c r="N71" s="203">
        <v>1.18</v>
      </c>
      <c r="O71" s="203">
        <v>0.98</v>
      </c>
      <c r="P71" s="203">
        <v>2.68</v>
      </c>
      <c r="Q71" s="203">
        <v>2.12</v>
      </c>
      <c r="R71" s="203">
        <v>4.13</v>
      </c>
      <c r="S71" s="203">
        <v>2.52</v>
      </c>
      <c r="T71" s="203">
        <v>0</v>
      </c>
      <c r="U71" s="203">
        <v>13.74</v>
      </c>
      <c r="V71" s="203">
        <v>0.2</v>
      </c>
      <c r="W71" s="203">
        <v>0.45</v>
      </c>
      <c r="X71" s="203">
        <v>1.46</v>
      </c>
      <c r="Y71" s="203">
        <v>0</v>
      </c>
      <c r="Z71" s="203">
        <v>14.92</v>
      </c>
      <c r="AA71" s="203">
        <v>0.89</v>
      </c>
      <c r="AB71" s="203">
        <v>0</v>
      </c>
      <c r="AC71" s="203">
        <v>0</v>
      </c>
      <c r="AD71" s="203">
        <v>13.7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9.07</v>
      </c>
      <c r="AL71" s="203">
        <v>0</v>
      </c>
      <c r="AM71" s="203">
        <v>0</v>
      </c>
      <c r="AN71" s="203">
        <v>0</v>
      </c>
      <c r="AO71" s="203">
        <v>120.6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10.54</v>
      </c>
      <c r="E72" s="203">
        <v>0</v>
      </c>
      <c r="F72" s="203">
        <v>0</v>
      </c>
      <c r="G72" s="203">
        <v>17.989999999999998</v>
      </c>
      <c r="H72" s="203">
        <v>0</v>
      </c>
      <c r="I72" s="203">
        <v>0</v>
      </c>
      <c r="J72" s="203">
        <v>15.17</v>
      </c>
      <c r="K72" s="203">
        <v>76.3</v>
      </c>
      <c r="L72" s="203">
        <v>4.0199999999999996</v>
      </c>
      <c r="M72" s="203">
        <v>0</v>
      </c>
      <c r="N72" s="203">
        <v>1.18</v>
      </c>
      <c r="O72" s="203">
        <v>0.98</v>
      </c>
      <c r="P72" s="203">
        <v>2.68</v>
      </c>
      <c r="Q72" s="203">
        <v>2.12</v>
      </c>
      <c r="R72" s="203">
        <v>4.13</v>
      </c>
      <c r="S72" s="203">
        <v>2.52</v>
      </c>
      <c r="T72" s="203">
        <v>0</v>
      </c>
      <c r="U72" s="203">
        <v>14.08</v>
      </c>
      <c r="V72" s="203">
        <v>0.2</v>
      </c>
      <c r="W72" s="203">
        <v>0.45</v>
      </c>
      <c r="X72" s="203">
        <v>1.46</v>
      </c>
      <c r="Y72" s="203">
        <v>0</v>
      </c>
      <c r="Z72" s="203">
        <v>14.92</v>
      </c>
      <c r="AA72" s="203">
        <v>0.89</v>
      </c>
      <c r="AB72" s="203">
        <v>0</v>
      </c>
      <c r="AC72" s="203">
        <v>0</v>
      </c>
      <c r="AD72" s="203">
        <v>13.7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9.07</v>
      </c>
      <c r="AL72" s="203">
        <v>0</v>
      </c>
      <c r="AM72" s="203">
        <v>0</v>
      </c>
      <c r="AN72" s="203">
        <v>0</v>
      </c>
      <c r="AO72" s="203">
        <v>120.6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10.59</v>
      </c>
      <c r="E73" s="203">
        <v>0</v>
      </c>
      <c r="F73" s="203">
        <v>0</v>
      </c>
      <c r="G73" s="203">
        <v>17.989999999999998</v>
      </c>
      <c r="H73" s="203">
        <v>0</v>
      </c>
      <c r="I73" s="203">
        <v>0</v>
      </c>
      <c r="J73" s="203">
        <v>15.17</v>
      </c>
      <c r="K73" s="203">
        <v>76.59</v>
      </c>
      <c r="L73" s="203">
        <v>4.09</v>
      </c>
      <c r="M73" s="203">
        <v>0</v>
      </c>
      <c r="N73" s="203">
        <v>1.18</v>
      </c>
      <c r="O73" s="203">
        <v>0.98</v>
      </c>
      <c r="P73" s="203">
        <v>2.68</v>
      </c>
      <c r="Q73" s="203">
        <v>2.12</v>
      </c>
      <c r="R73" s="203">
        <v>4.13</v>
      </c>
      <c r="S73" s="203">
        <v>2.52</v>
      </c>
      <c r="T73" s="203">
        <v>0</v>
      </c>
      <c r="U73" s="203">
        <v>14.42</v>
      </c>
      <c r="V73" s="203">
        <v>0.2</v>
      </c>
      <c r="W73" s="203">
        <v>0.45</v>
      </c>
      <c r="X73" s="203">
        <v>1.46</v>
      </c>
      <c r="Y73" s="203">
        <v>0</v>
      </c>
      <c r="Z73" s="203">
        <v>5.31</v>
      </c>
      <c r="AA73" s="203">
        <v>0.89</v>
      </c>
      <c r="AB73" s="203">
        <v>0</v>
      </c>
      <c r="AC73" s="203">
        <v>0</v>
      </c>
      <c r="AD73" s="203">
        <v>13.7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9.6</v>
      </c>
      <c r="AL73" s="203">
        <v>0</v>
      </c>
      <c r="AM73" s="203">
        <v>0</v>
      </c>
      <c r="AN73" s="203">
        <v>0</v>
      </c>
      <c r="AO73" s="203">
        <v>120.6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10.64</v>
      </c>
      <c r="E74" s="203">
        <v>0</v>
      </c>
      <c r="F74" s="203">
        <v>0</v>
      </c>
      <c r="G74" s="203">
        <v>17.989999999999998</v>
      </c>
      <c r="H74" s="203">
        <v>0</v>
      </c>
      <c r="I74" s="203">
        <v>0</v>
      </c>
      <c r="J74" s="203">
        <v>15.17</v>
      </c>
      <c r="K74" s="203">
        <v>76.680000000000007</v>
      </c>
      <c r="L74" s="203">
        <v>4.09</v>
      </c>
      <c r="M74" s="203">
        <v>0</v>
      </c>
      <c r="N74" s="203">
        <v>1.18</v>
      </c>
      <c r="O74" s="203">
        <v>0.98</v>
      </c>
      <c r="P74" s="203">
        <v>2.68</v>
      </c>
      <c r="Q74" s="203">
        <v>4.17</v>
      </c>
      <c r="R74" s="203">
        <v>8.08</v>
      </c>
      <c r="S74" s="203">
        <v>4.91</v>
      </c>
      <c r="T74" s="203">
        <v>0</v>
      </c>
      <c r="U74" s="203">
        <v>14.76</v>
      </c>
      <c r="V74" s="203">
        <v>0.2</v>
      </c>
      <c r="W74" s="203">
        <v>0.45</v>
      </c>
      <c r="X74" s="203">
        <v>1.46</v>
      </c>
      <c r="Y74" s="203">
        <v>0</v>
      </c>
      <c r="Z74" s="203">
        <v>2.74</v>
      </c>
      <c r="AA74" s="203">
        <v>0.89</v>
      </c>
      <c r="AB74" s="203">
        <v>0</v>
      </c>
      <c r="AC74" s="203">
        <v>0</v>
      </c>
      <c r="AD74" s="203">
        <v>13.7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9.6</v>
      </c>
      <c r="AL74" s="203">
        <v>0</v>
      </c>
      <c r="AM74" s="203">
        <v>0</v>
      </c>
      <c r="AN74" s="203">
        <v>0</v>
      </c>
      <c r="AO74" s="203">
        <v>120.6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10.67</v>
      </c>
      <c r="E75" s="203">
        <v>0</v>
      </c>
      <c r="F75" s="203">
        <v>0</v>
      </c>
      <c r="G75" s="203">
        <v>17.989999999999998</v>
      </c>
      <c r="H75" s="203">
        <v>0</v>
      </c>
      <c r="I75" s="203">
        <v>0</v>
      </c>
      <c r="J75" s="203">
        <v>15.17</v>
      </c>
      <c r="K75" s="203">
        <v>76.59</v>
      </c>
      <c r="L75" s="203">
        <v>0</v>
      </c>
      <c r="M75" s="203">
        <v>0</v>
      </c>
      <c r="N75" s="203">
        <v>1.18</v>
      </c>
      <c r="O75" s="203">
        <v>0.98</v>
      </c>
      <c r="P75" s="203">
        <v>2.68</v>
      </c>
      <c r="Q75" s="203">
        <v>0.68</v>
      </c>
      <c r="R75" s="203">
        <v>1.1399999999999999</v>
      </c>
      <c r="S75" s="203">
        <v>0.68</v>
      </c>
      <c r="T75" s="203">
        <v>0</v>
      </c>
      <c r="U75" s="203">
        <v>12.38</v>
      </c>
      <c r="V75" s="203">
        <v>0.2</v>
      </c>
      <c r="W75" s="203">
        <v>0.45</v>
      </c>
      <c r="X75" s="203">
        <v>1.46</v>
      </c>
      <c r="Y75" s="203">
        <v>0</v>
      </c>
      <c r="Z75" s="203">
        <v>2.74</v>
      </c>
      <c r="AA75" s="203">
        <v>0.89</v>
      </c>
      <c r="AB75" s="203">
        <v>0</v>
      </c>
      <c r="AC75" s="203">
        <v>0</v>
      </c>
      <c r="AD75" s="203">
        <v>13.7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122.4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10.75</v>
      </c>
      <c r="E76" s="203">
        <v>0</v>
      </c>
      <c r="F76" s="203">
        <v>0</v>
      </c>
      <c r="G76" s="203">
        <v>17.989999999999998</v>
      </c>
      <c r="H76" s="203">
        <v>0</v>
      </c>
      <c r="I76" s="203">
        <v>0</v>
      </c>
      <c r="J76" s="203">
        <v>15.17</v>
      </c>
      <c r="K76" s="203">
        <v>69.86</v>
      </c>
      <c r="L76" s="203">
        <v>1.68</v>
      </c>
      <c r="M76" s="203">
        <v>0</v>
      </c>
      <c r="N76" s="203">
        <v>1.18</v>
      </c>
      <c r="O76" s="203">
        <v>0.98</v>
      </c>
      <c r="P76" s="203">
        <v>2.68</v>
      </c>
      <c r="Q76" s="203">
        <v>0.2</v>
      </c>
      <c r="R76" s="203">
        <v>0.42</v>
      </c>
      <c r="S76" s="203">
        <v>0.26</v>
      </c>
      <c r="T76" s="203">
        <v>0</v>
      </c>
      <c r="U76" s="203">
        <v>12.38</v>
      </c>
      <c r="V76" s="203">
        <v>0.2</v>
      </c>
      <c r="W76" s="203">
        <v>0.45</v>
      </c>
      <c r="X76" s="203">
        <v>1.46</v>
      </c>
      <c r="Y76" s="203">
        <v>0</v>
      </c>
      <c r="Z76" s="203">
        <v>2.74</v>
      </c>
      <c r="AA76" s="203">
        <v>0.89</v>
      </c>
      <c r="AB76" s="203">
        <v>0</v>
      </c>
      <c r="AC76" s="203">
        <v>0</v>
      </c>
      <c r="AD76" s="203">
        <v>13.7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122.4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10.8</v>
      </c>
      <c r="E77" s="203">
        <v>0</v>
      </c>
      <c r="F77" s="203">
        <v>0</v>
      </c>
      <c r="G77" s="203">
        <v>17.989999999999998</v>
      </c>
      <c r="H77" s="203">
        <v>0</v>
      </c>
      <c r="I77" s="203">
        <v>0</v>
      </c>
      <c r="J77" s="203">
        <v>15.17</v>
      </c>
      <c r="K77" s="203">
        <v>9.1300000000000008</v>
      </c>
      <c r="L77" s="203">
        <v>1.68</v>
      </c>
      <c r="M77" s="203">
        <v>0</v>
      </c>
      <c r="N77" s="203">
        <v>1.18</v>
      </c>
      <c r="O77" s="203">
        <v>0.98</v>
      </c>
      <c r="P77" s="203">
        <v>2.68</v>
      </c>
      <c r="Q77" s="203">
        <v>0.2</v>
      </c>
      <c r="R77" s="203">
        <v>0.42</v>
      </c>
      <c r="S77" s="203">
        <v>0.26</v>
      </c>
      <c r="T77" s="203">
        <v>0</v>
      </c>
      <c r="U77" s="203">
        <v>12.38</v>
      </c>
      <c r="V77" s="203">
        <v>0.2</v>
      </c>
      <c r="W77" s="203">
        <v>0.45</v>
      </c>
      <c r="X77" s="203">
        <v>1.46</v>
      </c>
      <c r="Y77" s="203">
        <v>0</v>
      </c>
      <c r="Z77" s="203">
        <v>2.74</v>
      </c>
      <c r="AA77" s="203">
        <v>0.89</v>
      </c>
      <c r="AB77" s="203">
        <v>0</v>
      </c>
      <c r="AC77" s="203">
        <v>0</v>
      </c>
      <c r="AD77" s="203">
        <v>13.7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122.4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10.85</v>
      </c>
      <c r="E78" s="203">
        <v>0</v>
      </c>
      <c r="F78" s="203">
        <v>0</v>
      </c>
      <c r="G78" s="203">
        <v>17.989999999999998</v>
      </c>
      <c r="H78" s="203">
        <v>0</v>
      </c>
      <c r="I78" s="203">
        <v>0</v>
      </c>
      <c r="J78" s="203">
        <v>15.17</v>
      </c>
      <c r="K78" s="203">
        <v>6.35</v>
      </c>
      <c r="L78" s="203">
        <v>1.68</v>
      </c>
      <c r="M78" s="203">
        <v>0</v>
      </c>
      <c r="N78" s="203">
        <v>1.18</v>
      </c>
      <c r="O78" s="203">
        <v>0.98</v>
      </c>
      <c r="P78" s="203">
        <v>2.68</v>
      </c>
      <c r="Q78" s="203">
        <v>0.2</v>
      </c>
      <c r="R78" s="203">
        <v>0.42</v>
      </c>
      <c r="S78" s="203">
        <v>0.26</v>
      </c>
      <c r="T78" s="203">
        <v>0</v>
      </c>
      <c r="U78" s="203">
        <v>12.38</v>
      </c>
      <c r="V78" s="203">
        <v>0.2</v>
      </c>
      <c r="W78" s="203">
        <v>0.45</v>
      </c>
      <c r="X78" s="203">
        <v>1.46</v>
      </c>
      <c r="Y78" s="203">
        <v>0</v>
      </c>
      <c r="Z78" s="203">
        <v>2.74</v>
      </c>
      <c r="AA78" s="203">
        <v>0.89</v>
      </c>
      <c r="AB78" s="203">
        <v>0</v>
      </c>
      <c r="AC78" s="203">
        <v>0</v>
      </c>
      <c r="AD78" s="203">
        <v>13.7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122.4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10.88</v>
      </c>
      <c r="E79" s="203">
        <v>0</v>
      </c>
      <c r="F79" s="203">
        <v>0</v>
      </c>
      <c r="G79" s="203">
        <v>17.989999999999998</v>
      </c>
      <c r="H79" s="203">
        <v>0</v>
      </c>
      <c r="I79" s="203">
        <v>0</v>
      </c>
      <c r="J79" s="203">
        <v>15.17</v>
      </c>
      <c r="K79" s="203">
        <v>6.35</v>
      </c>
      <c r="L79" s="203">
        <v>1.68</v>
      </c>
      <c r="M79" s="203">
        <v>0</v>
      </c>
      <c r="N79" s="203">
        <v>1.18</v>
      </c>
      <c r="O79" s="203">
        <v>0.98</v>
      </c>
      <c r="P79" s="203">
        <v>2.68</v>
      </c>
      <c r="Q79" s="203">
        <v>0.2</v>
      </c>
      <c r="R79" s="203">
        <v>0.42</v>
      </c>
      <c r="S79" s="203">
        <v>0.26</v>
      </c>
      <c r="T79" s="203">
        <v>0</v>
      </c>
      <c r="U79" s="203">
        <v>12.38</v>
      </c>
      <c r="V79" s="203">
        <v>0.2</v>
      </c>
      <c r="W79" s="203">
        <v>0.45</v>
      </c>
      <c r="X79" s="203">
        <v>1.46</v>
      </c>
      <c r="Y79" s="203">
        <v>0</v>
      </c>
      <c r="Z79" s="203">
        <v>2.74</v>
      </c>
      <c r="AA79" s="203">
        <v>0.89</v>
      </c>
      <c r="AB79" s="203">
        <v>0</v>
      </c>
      <c r="AC79" s="203">
        <v>0</v>
      </c>
      <c r="AD79" s="203">
        <v>13.7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122.4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10.88</v>
      </c>
      <c r="E80" s="203">
        <v>0</v>
      </c>
      <c r="F80" s="203">
        <v>0</v>
      </c>
      <c r="G80" s="203">
        <v>17.989999999999998</v>
      </c>
      <c r="H80" s="203">
        <v>0</v>
      </c>
      <c r="I80" s="203">
        <v>0</v>
      </c>
      <c r="J80" s="203">
        <v>15.17</v>
      </c>
      <c r="K80" s="203">
        <v>6.35</v>
      </c>
      <c r="L80" s="203">
        <v>1.68</v>
      </c>
      <c r="M80" s="203">
        <v>0</v>
      </c>
      <c r="N80" s="203">
        <v>1.18</v>
      </c>
      <c r="O80" s="203">
        <v>0.98</v>
      </c>
      <c r="P80" s="203">
        <v>2.68</v>
      </c>
      <c r="Q80" s="203">
        <v>0.2</v>
      </c>
      <c r="R80" s="203">
        <v>0.42</v>
      </c>
      <c r="S80" s="203">
        <v>0.26</v>
      </c>
      <c r="T80" s="203">
        <v>0</v>
      </c>
      <c r="U80" s="203">
        <v>12.38</v>
      </c>
      <c r="V80" s="203">
        <v>0.2</v>
      </c>
      <c r="W80" s="203">
        <v>0.45</v>
      </c>
      <c r="X80" s="203">
        <v>1.46</v>
      </c>
      <c r="Y80" s="203">
        <v>0</v>
      </c>
      <c r="Z80" s="203">
        <v>2.74</v>
      </c>
      <c r="AA80" s="203">
        <v>0.89</v>
      </c>
      <c r="AB80" s="203">
        <v>0</v>
      </c>
      <c r="AC80" s="203">
        <v>0</v>
      </c>
      <c r="AD80" s="203">
        <v>13.7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122.4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10.88</v>
      </c>
      <c r="E81" s="203">
        <v>0</v>
      </c>
      <c r="F81" s="203">
        <v>0</v>
      </c>
      <c r="G81" s="203">
        <v>17.989999999999998</v>
      </c>
      <c r="H81" s="203">
        <v>0</v>
      </c>
      <c r="I81" s="203">
        <v>0</v>
      </c>
      <c r="J81" s="203">
        <v>15.17</v>
      </c>
      <c r="K81" s="203">
        <v>6.35</v>
      </c>
      <c r="L81" s="203">
        <v>0</v>
      </c>
      <c r="M81" s="203">
        <v>0</v>
      </c>
      <c r="N81" s="203">
        <v>1.18</v>
      </c>
      <c r="O81" s="203">
        <v>0.98</v>
      </c>
      <c r="P81" s="203">
        <v>2.68</v>
      </c>
      <c r="Q81" s="203">
        <v>0.2</v>
      </c>
      <c r="R81" s="203">
        <v>0.42</v>
      </c>
      <c r="S81" s="203">
        <v>0.26</v>
      </c>
      <c r="T81" s="203">
        <v>0</v>
      </c>
      <c r="U81" s="203">
        <v>12.38</v>
      </c>
      <c r="V81" s="203">
        <v>0.2</v>
      </c>
      <c r="W81" s="203">
        <v>0.45</v>
      </c>
      <c r="X81" s="203">
        <v>1.46</v>
      </c>
      <c r="Y81" s="203">
        <v>0</v>
      </c>
      <c r="Z81" s="203">
        <v>2.74</v>
      </c>
      <c r="AA81" s="203">
        <v>0.89</v>
      </c>
      <c r="AB81" s="203">
        <v>0</v>
      </c>
      <c r="AC81" s="203">
        <v>0</v>
      </c>
      <c r="AD81" s="203">
        <v>13.7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122.4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10.93</v>
      </c>
      <c r="E82" s="203">
        <v>0</v>
      </c>
      <c r="F82" s="203">
        <v>0</v>
      </c>
      <c r="G82" s="203">
        <v>17.989999999999998</v>
      </c>
      <c r="H82" s="203">
        <v>0</v>
      </c>
      <c r="I82" s="203">
        <v>0</v>
      </c>
      <c r="J82" s="203">
        <v>15.17</v>
      </c>
      <c r="K82" s="203">
        <v>6.35</v>
      </c>
      <c r="L82" s="203">
        <v>0</v>
      </c>
      <c r="M82" s="203">
        <v>0</v>
      </c>
      <c r="N82" s="203">
        <v>1.18</v>
      </c>
      <c r="O82" s="203">
        <v>0.98</v>
      </c>
      <c r="P82" s="203">
        <v>2.68</v>
      </c>
      <c r="Q82" s="203">
        <v>0.2</v>
      </c>
      <c r="R82" s="203">
        <v>0.42</v>
      </c>
      <c r="S82" s="203">
        <v>0.26</v>
      </c>
      <c r="T82" s="203">
        <v>0</v>
      </c>
      <c r="U82" s="203">
        <v>12.38</v>
      </c>
      <c r="V82" s="203">
        <v>0.2</v>
      </c>
      <c r="W82" s="203">
        <v>0.45</v>
      </c>
      <c r="X82" s="203">
        <v>1.46</v>
      </c>
      <c r="Y82" s="203">
        <v>0</v>
      </c>
      <c r="Z82" s="203">
        <v>2.74</v>
      </c>
      <c r="AA82" s="203">
        <v>0.89</v>
      </c>
      <c r="AB82" s="203">
        <v>0</v>
      </c>
      <c r="AC82" s="203">
        <v>0</v>
      </c>
      <c r="AD82" s="203">
        <v>13.7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122.4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10.93</v>
      </c>
      <c r="E83" s="203">
        <v>0</v>
      </c>
      <c r="F83" s="203">
        <v>0</v>
      </c>
      <c r="G83" s="203">
        <v>17.989999999999998</v>
      </c>
      <c r="H83" s="203">
        <v>0</v>
      </c>
      <c r="I83" s="203">
        <v>0</v>
      </c>
      <c r="J83" s="203">
        <v>15.17</v>
      </c>
      <c r="K83" s="203">
        <v>68.72</v>
      </c>
      <c r="L83" s="203">
        <v>4.21</v>
      </c>
      <c r="M83" s="203">
        <v>0</v>
      </c>
      <c r="N83" s="203">
        <v>1.18</v>
      </c>
      <c r="O83" s="203">
        <v>0.98</v>
      </c>
      <c r="P83" s="203">
        <v>2.68</v>
      </c>
      <c r="Q83" s="203">
        <v>4.0999999999999996</v>
      </c>
      <c r="R83" s="203">
        <v>7.89</v>
      </c>
      <c r="S83" s="203">
        <v>4.78</v>
      </c>
      <c r="T83" s="203">
        <v>0</v>
      </c>
      <c r="U83" s="203">
        <v>12.38</v>
      </c>
      <c r="V83" s="203">
        <v>0.2</v>
      </c>
      <c r="W83" s="203">
        <v>0.45</v>
      </c>
      <c r="X83" s="203">
        <v>1.46</v>
      </c>
      <c r="Y83" s="203">
        <v>0</v>
      </c>
      <c r="Z83" s="203">
        <v>2.74</v>
      </c>
      <c r="AA83" s="203">
        <v>0.89</v>
      </c>
      <c r="AB83" s="203">
        <v>0</v>
      </c>
      <c r="AC83" s="203">
        <v>0</v>
      </c>
      <c r="AD83" s="203">
        <v>13.7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9.1</v>
      </c>
      <c r="AL83" s="203">
        <v>0</v>
      </c>
      <c r="AM83" s="203">
        <v>0</v>
      </c>
      <c r="AN83" s="203">
        <v>0</v>
      </c>
      <c r="AO83" s="203">
        <v>122.4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10.99</v>
      </c>
      <c r="E84" s="203">
        <v>0</v>
      </c>
      <c r="F84" s="203">
        <v>0</v>
      </c>
      <c r="G84" s="203">
        <v>17.989999999999998</v>
      </c>
      <c r="H84" s="203">
        <v>0</v>
      </c>
      <c r="I84" s="203">
        <v>0</v>
      </c>
      <c r="J84" s="203">
        <v>15.17</v>
      </c>
      <c r="K84" s="203">
        <v>27.38</v>
      </c>
      <c r="L84" s="203">
        <v>4.21</v>
      </c>
      <c r="M84" s="203">
        <v>0</v>
      </c>
      <c r="N84" s="203">
        <v>1.18</v>
      </c>
      <c r="O84" s="203">
        <v>0.98</v>
      </c>
      <c r="P84" s="203">
        <v>2.68</v>
      </c>
      <c r="Q84" s="203">
        <v>4.0999999999999996</v>
      </c>
      <c r="R84" s="203">
        <v>7.89</v>
      </c>
      <c r="S84" s="203">
        <v>4.78</v>
      </c>
      <c r="T84" s="203">
        <v>0</v>
      </c>
      <c r="U84" s="203">
        <v>12.38</v>
      </c>
      <c r="V84" s="203">
        <v>0.2</v>
      </c>
      <c r="W84" s="203">
        <v>0.45</v>
      </c>
      <c r="X84" s="203">
        <v>1.46</v>
      </c>
      <c r="Y84" s="203">
        <v>0</v>
      </c>
      <c r="Z84" s="203">
        <v>2.74</v>
      </c>
      <c r="AA84" s="203">
        <v>0.89</v>
      </c>
      <c r="AB84" s="203">
        <v>0</v>
      </c>
      <c r="AC84" s="203">
        <v>0</v>
      </c>
      <c r="AD84" s="203">
        <v>13.7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9.1</v>
      </c>
      <c r="AL84" s="203">
        <v>0</v>
      </c>
      <c r="AM84" s="203">
        <v>0</v>
      </c>
      <c r="AN84" s="203">
        <v>0</v>
      </c>
      <c r="AO84" s="203">
        <v>122.4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11.04</v>
      </c>
      <c r="E85" s="203">
        <v>0</v>
      </c>
      <c r="F85" s="203">
        <v>0</v>
      </c>
      <c r="G85" s="203">
        <v>17.989999999999998</v>
      </c>
      <c r="H85" s="203">
        <v>0</v>
      </c>
      <c r="I85" s="203">
        <v>0</v>
      </c>
      <c r="J85" s="203">
        <v>15.17</v>
      </c>
      <c r="K85" s="203">
        <v>28.14</v>
      </c>
      <c r="L85" s="203">
        <v>8.94</v>
      </c>
      <c r="M85" s="203">
        <v>0</v>
      </c>
      <c r="N85" s="203">
        <v>1.18</v>
      </c>
      <c r="O85" s="203">
        <v>0.98</v>
      </c>
      <c r="P85" s="203">
        <v>2.68</v>
      </c>
      <c r="Q85" s="203">
        <v>4.0999999999999996</v>
      </c>
      <c r="R85" s="203">
        <v>7.89</v>
      </c>
      <c r="S85" s="203">
        <v>4.78</v>
      </c>
      <c r="T85" s="203">
        <v>0</v>
      </c>
      <c r="U85" s="203">
        <v>12.38</v>
      </c>
      <c r="V85" s="203">
        <v>0</v>
      </c>
      <c r="W85" s="203">
        <v>0.45</v>
      </c>
      <c r="X85" s="203">
        <v>1.46</v>
      </c>
      <c r="Y85" s="203">
        <v>0</v>
      </c>
      <c r="Z85" s="203">
        <v>2.74</v>
      </c>
      <c r="AA85" s="203">
        <v>0.89</v>
      </c>
      <c r="AB85" s="203">
        <v>0</v>
      </c>
      <c r="AC85" s="203">
        <v>0</v>
      </c>
      <c r="AD85" s="203">
        <v>13.7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9.1</v>
      </c>
      <c r="AL85" s="203">
        <v>0</v>
      </c>
      <c r="AM85" s="203">
        <v>0</v>
      </c>
      <c r="AN85" s="203">
        <v>0</v>
      </c>
      <c r="AO85" s="203">
        <v>122.4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10.99</v>
      </c>
      <c r="E86" s="203">
        <v>0</v>
      </c>
      <c r="F86" s="203">
        <v>0</v>
      </c>
      <c r="G86" s="203">
        <v>17.989999999999998</v>
      </c>
      <c r="H86" s="203">
        <v>0</v>
      </c>
      <c r="I86" s="203">
        <v>0</v>
      </c>
      <c r="J86" s="203">
        <v>15.17</v>
      </c>
      <c r="K86" s="203">
        <v>35.21</v>
      </c>
      <c r="L86" s="203">
        <v>14.93</v>
      </c>
      <c r="M86" s="203">
        <v>0</v>
      </c>
      <c r="N86" s="203">
        <v>1.18</v>
      </c>
      <c r="O86" s="203">
        <v>0.98</v>
      </c>
      <c r="P86" s="203">
        <v>2.68</v>
      </c>
      <c r="Q86" s="203">
        <v>4.0999999999999996</v>
      </c>
      <c r="R86" s="203">
        <v>7.89</v>
      </c>
      <c r="S86" s="203">
        <v>4.78</v>
      </c>
      <c r="T86" s="203">
        <v>0</v>
      </c>
      <c r="U86" s="203">
        <v>12.38</v>
      </c>
      <c r="V86" s="203">
        <v>0</v>
      </c>
      <c r="W86" s="203">
        <v>0.45</v>
      </c>
      <c r="X86" s="203">
        <v>1.46</v>
      </c>
      <c r="Y86" s="203">
        <v>0</v>
      </c>
      <c r="Z86" s="203">
        <v>2.74</v>
      </c>
      <c r="AA86" s="203">
        <v>0.89</v>
      </c>
      <c r="AB86" s="203">
        <v>0</v>
      </c>
      <c r="AC86" s="203">
        <v>0</v>
      </c>
      <c r="AD86" s="203">
        <v>13.7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9.1</v>
      </c>
      <c r="AL86" s="203">
        <v>0</v>
      </c>
      <c r="AM86" s="203">
        <v>0</v>
      </c>
      <c r="AN86" s="203">
        <v>0</v>
      </c>
      <c r="AO86" s="203">
        <v>122.4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10.99</v>
      </c>
      <c r="E87" s="203">
        <v>0</v>
      </c>
      <c r="F87" s="203">
        <v>0</v>
      </c>
      <c r="G87" s="203">
        <v>17.989999999999998</v>
      </c>
      <c r="H87" s="203">
        <v>0</v>
      </c>
      <c r="I87" s="203">
        <v>0</v>
      </c>
      <c r="J87" s="203">
        <v>15.17</v>
      </c>
      <c r="K87" s="203">
        <v>43.02</v>
      </c>
      <c r="L87" s="203">
        <v>23.22</v>
      </c>
      <c r="M87" s="203">
        <v>0</v>
      </c>
      <c r="N87" s="203">
        <v>1.18</v>
      </c>
      <c r="O87" s="203">
        <v>0.98</v>
      </c>
      <c r="P87" s="203">
        <v>2.68</v>
      </c>
      <c r="Q87" s="203">
        <v>4.08</v>
      </c>
      <c r="R87" s="203">
        <v>7.87</v>
      </c>
      <c r="S87" s="203">
        <v>4.7300000000000004</v>
      </c>
      <c r="T87" s="203">
        <v>0</v>
      </c>
      <c r="U87" s="203">
        <v>12.38</v>
      </c>
      <c r="V87" s="203">
        <v>0</v>
      </c>
      <c r="W87" s="203">
        <v>0.45</v>
      </c>
      <c r="X87" s="203">
        <v>1.46</v>
      </c>
      <c r="Y87" s="203">
        <v>0</v>
      </c>
      <c r="Z87" s="203">
        <v>2.73</v>
      </c>
      <c r="AA87" s="203">
        <v>0.89</v>
      </c>
      <c r="AB87" s="203">
        <v>0</v>
      </c>
      <c r="AC87" s="203">
        <v>0</v>
      </c>
      <c r="AD87" s="203">
        <v>13.7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9.1</v>
      </c>
      <c r="AL87" s="203">
        <v>0</v>
      </c>
      <c r="AM87" s="203">
        <v>0</v>
      </c>
      <c r="AN87" s="203">
        <v>0</v>
      </c>
      <c r="AO87" s="203">
        <v>122.4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11.04</v>
      </c>
      <c r="E88" s="203">
        <v>0</v>
      </c>
      <c r="F88" s="203">
        <v>0</v>
      </c>
      <c r="G88" s="203">
        <v>17.989999999999998</v>
      </c>
      <c r="H88" s="203">
        <v>0</v>
      </c>
      <c r="I88" s="203">
        <v>0</v>
      </c>
      <c r="J88" s="203">
        <v>15.17</v>
      </c>
      <c r="K88" s="203">
        <v>59.06</v>
      </c>
      <c r="L88" s="203">
        <v>23.22</v>
      </c>
      <c r="M88" s="203">
        <v>0</v>
      </c>
      <c r="N88" s="203">
        <v>1.18</v>
      </c>
      <c r="O88" s="203">
        <v>0.98</v>
      </c>
      <c r="P88" s="203">
        <v>2.68</v>
      </c>
      <c r="Q88" s="203">
        <v>2.12</v>
      </c>
      <c r="R88" s="203">
        <v>4.13</v>
      </c>
      <c r="S88" s="203">
        <v>2.66</v>
      </c>
      <c r="T88" s="203">
        <v>0</v>
      </c>
      <c r="U88" s="203">
        <v>12.38</v>
      </c>
      <c r="V88" s="203">
        <v>0</v>
      </c>
      <c r="W88" s="203">
        <v>0.45</v>
      </c>
      <c r="X88" s="203">
        <v>1.46</v>
      </c>
      <c r="Y88" s="203">
        <v>0</v>
      </c>
      <c r="Z88" s="203">
        <v>2.73</v>
      </c>
      <c r="AA88" s="203">
        <v>0.89</v>
      </c>
      <c r="AB88" s="203">
        <v>0</v>
      </c>
      <c r="AC88" s="203">
        <v>0</v>
      </c>
      <c r="AD88" s="203">
        <v>13.7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9.1</v>
      </c>
      <c r="AL88" s="203">
        <v>0</v>
      </c>
      <c r="AM88" s="203">
        <v>0</v>
      </c>
      <c r="AN88" s="203">
        <v>0</v>
      </c>
      <c r="AO88" s="203">
        <v>122.4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11.04</v>
      </c>
      <c r="E89" s="203">
        <v>0</v>
      </c>
      <c r="F89" s="203">
        <v>0</v>
      </c>
      <c r="G89" s="203">
        <v>17.989999999999998</v>
      </c>
      <c r="H89" s="203">
        <v>0</v>
      </c>
      <c r="I89" s="203">
        <v>0</v>
      </c>
      <c r="J89" s="203">
        <v>15.17</v>
      </c>
      <c r="K89" s="203">
        <v>76.680000000000007</v>
      </c>
      <c r="L89" s="203">
        <v>23.22</v>
      </c>
      <c r="M89" s="203">
        <v>0</v>
      </c>
      <c r="N89" s="203">
        <v>1.18</v>
      </c>
      <c r="O89" s="203">
        <v>0.98</v>
      </c>
      <c r="P89" s="203">
        <v>2.68</v>
      </c>
      <c r="Q89" s="203">
        <v>2.12</v>
      </c>
      <c r="R89" s="203">
        <v>4.13</v>
      </c>
      <c r="S89" s="203">
        <v>2.52</v>
      </c>
      <c r="T89" s="203">
        <v>0</v>
      </c>
      <c r="U89" s="203">
        <v>12.38</v>
      </c>
      <c r="V89" s="203">
        <v>0</v>
      </c>
      <c r="W89" s="203">
        <v>0.45</v>
      </c>
      <c r="X89" s="203">
        <v>1.46</v>
      </c>
      <c r="Y89" s="203">
        <v>0</v>
      </c>
      <c r="Z89" s="203">
        <v>2.73</v>
      </c>
      <c r="AA89" s="203">
        <v>0.89</v>
      </c>
      <c r="AB89" s="203">
        <v>0</v>
      </c>
      <c r="AC89" s="203">
        <v>0</v>
      </c>
      <c r="AD89" s="203">
        <v>13.7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9.1</v>
      </c>
      <c r="AL89" s="203">
        <v>0</v>
      </c>
      <c r="AM89" s="203">
        <v>0</v>
      </c>
      <c r="AN89" s="203">
        <v>0</v>
      </c>
      <c r="AO89" s="203">
        <v>122.4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11.04</v>
      </c>
      <c r="E90" s="203">
        <v>0</v>
      </c>
      <c r="F90" s="203">
        <v>0</v>
      </c>
      <c r="G90" s="203">
        <v>17.989999999999998</v>
      </c>
      <c r="H90" s="203">
        <v>0</v>
      </c>
      <c r="I90" s="203">
        <v>0</v>
      </c>
      <c r="J90" s="203">
        <v>15.17</v>
      </c>
      <c r="K90" s="203">
        <v>76.64</v>
      </c>
      <c r="L90" s="203">
        <v>23.22</v>
      </c>
      <c r="M90" s="203">
        <v>0</v>
      </c>
      <c r="N90" s="203">
        <v>1.18</v>
      </c>
      <c r="O90" s="203">
        <v>0.98</v>
      </c>
      <c r="P90" s="203">
        <v>2.68</v>
      </c>
      <c r="Q90" s="203">
        <v>2.12</v>
      </c>
      <c r="R90" s="203">
        <v>4.13</v>
      </c>
      <c r="S90" s="203">
        <v>2.52</v>
      </c>
      <c r="T90" s="203">
        <v>0</v>
      </c>
      <c r="U90" s="203">
        <v>12.38</v>
      </c>
      <c r="V90" s="203">
        <v>0</v>
      </c>
      <c r="W90" s="203">
        <v>0.45</v>
      </c>
      <c r="X90" s="203">
        <v>1.46</v>
      </c>
      <c r="Y90" s="203">
        <v>0</v>
      </c>
      <c r="Z90" s="203">
        <v>2.73</v>
      </c>
      <c r="AA90" s="203">
        <v>0.89</v>
      </c>
      <c r="AB90" s="203">
        <v>0</v>
      </c>
      <c r="AC90" s="203">
        <v>0</v>
      </c>
      <c r="AD90" s="203">
        <v>13.7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9.1</v>
      </c>
      <c r="AL90" s="203">
        <v>0</v>
      </c>
      <c r="AM90" s="203">
        <v>0</v>
      </c>
      <c r="AN90" s="203">
        <v>0</v>
      </c>
      <c r="AO90" s="203">
        <v>122.4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11.04</v>
      </c>
      <c r="E91" s="203">
        <v>0</v>
      </c>
      <c r="F91" s="203">
        <v>0</v>
      </c>
      <c r="G91" s="203">
        <v>17.989999999999998</v>
      </c>
      <c r="H91" s="203">
        <v>0</v>
      </c>
      <c r="I91" s="203">
        <v>0</v>
      </c>
      <c r="J91" s="203">
        <v>15.17</v>
      </c>
      <c r="K91" s="203">
        <v>76.680000000000007</v>
      </c>
      <c r="L91" s="203">
        <v>23.14</v>
      </c>
      <c r="M91" s="203">
        <v>0</v>
      </c>
      <c r="N91" s="203">
        <v>1.18</v>
      </c>
      <c r="O91" s="203">
        <v>0.98</v>
      </c>
      <c r="P91" s="203">
        <v>2.68</v>
      </c>
      <c r="Q91" s="203">
        <v>4.08</v>
      </c>
      <c r="R91" s="203">
        <v>7.87</v>
      </c>
      <c r="S91" s="203">
        <v>4.18</v>
      </c>
      <c r="T91" s="203">
        <v>0</v>
      </c>
      <c r="U91" s="203">
        <v>12.38</v>
      </c>
      <c r="V91" s="203">
        <v>0</v>
      </c>
      <c r="W91" s="203">
        <v>0.45</v>
      </c>
      <c r="X91" s="203">
        <v>1.46</v>
      </c>
      <c r="Y91" s="203">
        <v>0</v>
      </c>
      <c r="Z91" s="203">
        <v>24.54</v>
      </c>
      <c r="AA91" s="203">
        <v>0.89</v>
      </c>
      <c r="AB91" s="203">
        <v>0</v>
      </c>
      <c r="AC91" s="203">
        <v>0</v>
      </c>
      <c r="AD91" s="203">
        <v>13.67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9.1</v>
      </c>
      <c r="AL91" s="203">
        <v>0</v>
      </c>
      <c r="AM91" s="203">
        <v>0</v>
      </c>
      <c r="AN91" s="203">
        <v>0</v>
      </c>
      <c r="AO91" s="203">
        <v>122.4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11.07</v>
      </c>
      <c r="E92" s="203">
        <v>0</v>
      </c>
      <c r="F92" s="203">
        <v>0</v>
      </c>
      <c r="G92" s="203">
        <v>17.989999999999998</v>
      </c>
      <c r="H92" s="203">
        <v>0</v>
      </c>
      <c r="I92" s="203">
        <v>0</v>
      </c>
      <c r="J92" s="203">
        <v>15.17</v>
      </c>
      <c r="K92" s="203">
        <v>76.680000000000007</v>
      </c>
      <c r="L92" s="203">
        <v>23.14</v>
      </c>
      <c r="M92" s="203">
        <v>0</v>
      </c>
      <c r="N92" s="203">
        <v>1.18</v>
      </c>
      <c r="O92" s="203">
        <v>0.98</v>
      </c>
      <c r="P92" s="203">
        <v>2.68</v>
      </c>
      <c r="Q92" s="203">
        <v>4.08</v>
      </c>
      <c r="R92" s="203">
        <v>7.87</v>
      </c>
      <c r="S92" s="203">
        <v>4.74</v>
      </c>
      <c r="T92" s="203">
        <v>0</v>
      </c>
      <c r="U92" s="203">
        <v>12.38</v>
      </c>
      <c r="V92" s="203">
        <v>0</v>
      </c>
      <c r="W92" s="203">
        <v>0.45</v>
      </c>
      <c r="X92" s="203">
        <v>1.46</v>
      </c>
      <c r="Y92" s="203">
        <v>0</v>
      </c>
      <c r="Z92" s="203">
        <v>37.03</v>
      </c>
      <c r="AA92" s="203">
        <v>0.89</v>
      </c>
      <c r="AB92" s="203">
        <v>0</v>
      </c>
      <c r="AC92" s="203">
        <v>0</v>
      </c>
      <c r="AD92" s="203">
        <v>13.67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9.1</v>
      </c>
      <c r="AL92" s="203">
        <v>0</v>
      </c>
      <c r="AM92" s="203">
        <v>0</v>
      </c>
      <c r="AN92" s="203">
        <v>0</v>
      </c>
      <c r="AO92" s="203">
        <v>122.4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11.07</v>
      </c>
      <c r="E93" s="203">
        <v>0</v>
      </c>
      <c r="F93" s="203">
        <v>0</v>
      </c>
      <c r="G93" s="203">
        <v>17.989999999999998</v>
      </c>
      <c r="H93" s="203">
        <v>0</v>
      </c>
      <c r="I93" s="203">
        <v>0</v>
      </c>
      <c r="J93" s="203">
        <v>15.17</v>
      </c>
      <c r="K93" s="203">
        <v>76.680000000000007</v>
      </c>
      <c r="L93" s="203">
        <v>23.14</v>
      </c>
      <c r="M93" s="203">
        <v>0</v>
      </c>
      <c r="N93" s="203">
        <v>1.18</v>
      </c>
      <c r="O93" s="203">
        <v>0.98</v>
      </c>
      <c r="P93" s="203">
        <v>2.68</v>
      </c>
      <c r="Q93" s="203">
        <v>4.08</v>
      </c>
      <c r="R93" s="203">
        <v>7.87</v>
      </c>
      <c r="S93" s="203">
        <v>4.74</v>
      </c>
      <c r="T93" s="203">
        <v>0</v>
      </c>
      <c r="U93" s="203">
        <v>12.38</v>
      </c>
      <c r="V93" s="203">
        <v>0.05</v>
      </c>
      <c r="W93" s="203">
        <v>0.45</v>
      </c>
      <c r="X93" s="203">
        <v>1.46</v>
      </c>
      <c r="Y93" s="203">
        <v>0</v>
      </c>
      <c r="Z93" s="203">
        <v>37.03</v>
      </c>
      <c r="AA93" s="203">
        <v>0.89</v>
      </c>
      <c r="AB93" s="203">
        <v>0</v>
      </c>
      <c r="AC93" s="203">
        <v>0</v>
      </c>
      <c r="AD93" s="203">
        <v>13.67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9.1</v>
      </c>
      <c r="AL93" s="203">
        <v>0</v>
      </c>
      <c r="AM93" s="203">
        <v>0</v>
      </c>
      <c r="AN93" s="203">
        <v>0</v>
      </c>
      <c r="AO93" s="203">
        <v>122.4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11.07</v>
      </c>
      <c r="E94" s="203">
        <v>0</v>
      </c>
      <c r="F94" s="203">
        <v>0</v>
      </c>
      <c r="G94" s="203">
        <v>17.989999999999998</v>
      </c>
      <c r="H94" s="203">
        <v>0</v>
      </c>
      <c r="I94" s="203">
        <v>0</v>
      </c>
      <c r="J94" s="203">
        <v>15.17</v>
      </c>
      <c r="K94" s="203">
        <v>76.680000000000007</v>
      </c>
      <c r="L94" s="203">
        <v>23.14</v>
      </c>
      <c r="M94" s="203">
        <v>0</v>
      </c>
      <c r="N94" s="203">
        <v>1.18</v>
      </c>
      <c r="O94" s="203">
        <v>0.98</v>
      </c>
      <c r="P94" s="203">
        <v>2.68</v>
      </c>
      <c r="Q94" s="203">
        <v>4.08</v>
      </c>
      <c r="R94" s="203">
        <v>7.87</v>
      </c>
      <c r="S94" s="203">
        <v>4.74</v>
      </c>
      <c r="T94" s="203">
        <v>0</v>
      </c>
      <c r="U94" s="203">
        <v>12.38</v>
      </c>
      <c r="V94" s="203">
        <v>0.05</v>
      </c>
      <c r="W94" s="203">
        <v>0.45</v>
      </c>
      <c r="X94" s="203">
        <v>1.46</v>
      </c>
      <c r="Y94" s="203">
        <v>0</v>
      </c>
      <c r="Z94" s="203">
        <v>37.03</v>
      </c>
      <c r="AA94" s="203">
        <v>0.89</v>
      </c>
      <c r="AB94" s="203">
        <v>0</v>
      </c>
      <c r="AC94" s="203">
        <v>0</v>
      </c>
      <c r="AD94" s="203">
        <v>13.67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9.1</v>
      </c>
      <c r="AL94" s="203">
        <v>0</v>
      </c>
      <c r="AM94" s="203">
        <v>0</v>
      </c>
      <c r="AN94" s="203">
        <v>0</v>
      </c>
      <c r="AO94" s="203">
        <v>122.4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11.07</v>
      </c>
      <c r="E95" s="203">
        <v>0</v>
      </c>
      <c r="F95" s="203">
        <v>0</v>
      </c>
      <c r="G95" s="203">
        <v>17.989999999999998</v>
      </c>
      <c r="H95" s="203">
        <v>0</v>
      </c>
      <c r="I95" s="203">
        <v>0</v>
      </c>
      <c r="J95" s="203">
        <v>15.17</v>
      </c>
      <c r="K95" s="203">
        <v>76.680000000000007</v>
      </c>
      <c r="L95" s="203">
        <v>23.14</v>
      </c>
      <c r="M95" s="203">
        <v>0</v>
      </c>
      <c r="N95" s="203">
        <v>1.18</v>
      </c>
      <c r="O95" s="203">
        <v>0.98</v>
      </c>
      <c r="P95" s="203">
        <v>2.68</v>
      </c>
      <c r="Q95" s="203">
        <v>4.08</v>
      </c>
      <c r="R95" s="203">
        <v>7.87</v>
      </c>
      <c r="S95" s="203">
        <v>4.74</v>
      </c>
      <c r="T95" s="203">
        <v>0</v>
      </c>
      <c r="U95" s="203">
        <v>12.38</v>
      </c>
      <c r="V95" s="203">
        <v>2.66</v>
      </c>
      <c r="W95" s="203">
        <v>5.82</v>
      </c>
      <c r="X95" s="203">
        <v>1.46</v>
      </c>
      <c r="Y95" s="203">
        <v>0</v>
      </c>
      <c r="Z95" s="203">
        <v>37.03</v>
      </c>
      <c r="AA95" s="203">
        <v>11.37</v>
      </c>
      <c r="AB95" s="203">
        <v>0</v>
      </c>
      <c r="AC95" s="203">
        <v>0</v>
      </c>
      <c r="AD95" s="203">
        <v>13.67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9.1</v>
      </c>
      <c r="AL95" s="203">
        <v>0</v>
      </c>
      <c r="AM95" s="203">
        <v>0</v>
      </c>
      <c r="AN95" s="203">
        <v>0</v>
      </c>
      <c r="AO95" s="203">
        <v>122.4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11.07</v>
      </c>
      <c r="E96" s="203">
        <v>0</v>
      </c>
      <c r="F96" s="203">
        <v>0</v>
      </c>
      <c r="G96" s="203">
        <v>17.989999999999998</v>
      </c>
      <c r="H96" s="203">
        <v>0</v>
      </c>
      <c r="I96" s="203">
        <v>0</v>
      </c>
      <c r="J96" s="203">
        <v>15.17</v>
      </c>
      <c r="K96" s="203">
        <v>76.680000000000007</v>
      </c>
      <c r="L96" s="203">
        <v>23.14</v>
      </c>
      <c r="M96" s="203">
        <v>0</v>
      </c>
      <c r="N96" s="203">
        <v>1.18</v>
      </c>
      <c r="O96" s="203">
        <v>0.98</v>
      </c>
      <c r="P96" s="203">
        <v>2.68</v>
      </c>
      <c r="Q96" s="203">
        <v>4.08</v>
      </c>
      <c r="R96" s="203">
        <v>7.87</v>
      </c>
      <c r="S96" s="203">
        <v>4.74</v>
      </c>
      <c r="T96" s="203">
        <v>0</v>
      </c>
      <c r="U96" s="203">
        <v>12.38</v>
      </c>
      <c r="V96" s="203">
        <v>2.66</v>
      </c>
      <c r="W96" s="203">
        <v>5.82</v>
      </c>
      <c r="X96" s="203">
        <v>1.46</v>
      </c>
      <c r="Y96" s="203">
        <v>0</v>
      </c>
      <c r="Z96" s="203">
        <v>37.03</v>
      </c>
      <c r="AA96" s="203">
        <v>11.37</v>
      </c>
      <c r="AB96" s="203">
        <v>0</v>
      </c>
      <c r="AC96" s="203">
        <v>0</v>
      </c>
      <c r="AD96" s="203">
        <v>13.67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9.1</v>
      </c>
      <c r="AL96" s="203">
        <v>0</v>
      </c>
      <c r="AM96" s="203">
        <v>0</v>
      </c>
      <c r="AN96" s="203">
        <v>0</v>
      </c>
      <c r="AO96" s="203">
        <v>122.4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11.07</v>
      </c>
      <c r="E97" s="203">
        <v>0</v>
      </c>
      <c r="F97" s="203">
        <v>0</v>
      </c>
      <c r="G97" s="203">
        <v>17.989999999999998</v>
      </c>
      <c r="H97" s="203">
        <v>0</v>
      </c>
      <c r="I97" s="203">
        <v>0</v>
      </c>
      <c r="J97" s="203">
        <v>15.17</v>
      </c>
      <c r="K97" s="203">
        <v>76.680000000000007</v>
      </c>
      <c r="L97" s="203">
        <v>23.14</v>
      </c>
      <c r="M97" s="203">
        <v>0</v>
      </c>
      <c r="N97" s="203">
        <v>1.18</v>
      </c>
      <c r="O97" s="203">
        <v>0.98</v>
      </c>
      <c r="P97" s="203">
        <v>2.68</v>
      </c>
      <c r="Q97" s="203">
        <v>4.08</v>
      </c>
      <c r="R97" s="203">
        <v>7.87</v>
      </c>
      <c r="S97" s="203">
        <v>4.74</v>
      </c>
      <c r="T97" s="203">
        <v>0</v>
      </c>
      <c r="U97" s="203">
        <v>12.38</v>
      </c>
      <c r="V97" s="203">
        <v>2.66</v>
      </c>
      <c r="W97" s="203">
        <v>5.82</v>
      </c>
      <c r="X97" s="203">
        <v>18.64</v>
      </c>
      <c r="Y97" s="203">
        <v>0</v>
      </c>
      <c r="Z97" s="203">
        <v>37.03</v>
      </c>
      <c r="AA97" s="203">
        <v>11.37</v>
      </c>
      <c r="AB97" s="203">
        <v>0</v>
      </c>
      <c r="AC97" s="203">
        <v>0</v>
      </c>
      <c r="AD97" s="203">
        <v>13.67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9.1</v>
      </c>
      <c r="AL97" s="203">
        <v>0</v>
      </c>
      <c r="AM97" s="203">
        <v>0</v>
      </c>
      <c r="AN97" s="203">
        <v>0</v>
      </c>
      <c r="AO97" s="203">
        <v>122.4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11.07</v>
      </c>
      <c r="E98" s="203">
        <v>0</v>
      </c>
      <c r="F98" s="203">
        <v>0</v>
      </c>
      <c r="G98" s="203">
        <v>17.989999999999998</v>
      </c>
      <c r="H98" s="203">
        <v>0</v>
      </c>
      <c r="I98" s="203">
        <v>0</v>
      </c>
      <c r="J98" s="203">
        <v>15.17</v>
      </c>
      <c r="K98" s="203">
        <v>76.680000000000007</v>
      </c>
      <c r="L98" s="203">
        <v>23.14</v>
      </c>
      <c r="M98" s="203">
        <v>0</v>
      </c>
      <c r="N98" s="203">
        <v>1.18</v>
      </c>
      <c r="O98" s="203">
        <v>0.98</v>
      </c>
      <c r="P98" s="203">
        <v>2.68</v>
      </c>
      <c r="Q98" s="203">
        <v>4.08</v>
      </c>
      <c r="R98" s="203">
        <v>7.87</v>
      </c>
      <c r="S98" s="203">
        <v>4.74</v>
      </c>
      <c r="T98" s="203">
        <v>0</v>
      </c>
      <c r="U98" s="203">
        <v>12.38</v>
      </c>
      <c r="V98" s="203">
        <v>2.66</v>
      </c>
      <c r="W98" s="203">
        <v>5.82</v>
      </c>
      <c r="X98" s="203">
        <v>18.64</v>
      </c>
      <c r="Y98" s="203">
        <v>0</v>
      </c>
      <c r="Z98" s="203">
        <v>37.03</v>
      </c>
      <c r="AA98" s="203">
        <v>11.37</v>
      </c>
      <c r="AB98" s="203">
        <v>0</v>
      </c>
      <c r="AC98" s="203">
        <v>0</v>
      </c>
      <c r="AD98" s="203">
        <v>13.67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9.1</v>
      </c>
      <c r="AL98" s="203">
        <v>0</v>
      </c>
      <c r="AM98" s="203">
        <v>0</v>
      </c>
      <c r="AN98" s="203">
        <v>0</v>
      </c>
      <c r="AO98" s="203">
        <v>122.4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0.26371749999999988</v>
      </c>
      <c r="E99">
        <f t="shared" si="0"/>
        <v>0</v>
      </c>
      <c r="F99">
        <f t="shared" si="0"/>
        <v>0</v>
      </c>
      <c r="G99">
        <f t="shared" si="0"/>
        <v>0.43176000000000014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1.3046425000000008</v>
      </c>
      <c r="L99">
        <f t="shared" si="0"/>
        <v>0.3343750000000002</v>
      </c>
      <c r="M99">
        <f t="shared" si="0"/>
        <v>0</v>
      </c>
      <c r="N99">
        <f t="shared" si="0"/>
        <v>2.8320000000000067E-2</v>
      </c>
      <c r="O99">
        <f t="shared" si="0"/>
        <v>2.3520000000000006E-2</v>
      </c>
      <c r="P99">
        <f t="shared" si="0"/>
        <v>6.4320000000000127E-2</v>
      </c>
      <c r="Q99">
        <f t="shared" si="0"/>
        <v>4.4370000000000062E-2</v>
      </c>
      <c r="R99">
        <f t="shared" si="0"/>
        <v>9.2622499999999927E-2</v>
      </c>
      <c r="S99">
        <f t="shared" si="0"/>
        <v>5.5290000000000054E-2</v>
      </c>
      <c r="T99">
        <f t="shared" si="0"/>
        <v>0</v>
      </c>
      <c r="U99">
        <f t="shared" si="0"/>
        <v>0.2629950000000002</v>
      </c>
      <c r="V99">
        <f t="shared" si="0"/>
        <v>1.3115000000000028E-2</v>
      </c>
      <c r="W99">
        <f t="shared" si="0"/>
        <v>3.6195000000000047E-2</v>
      </c>
      <c r="X99">
        <f t="shared" si="0"/>
        <v>4.3447499999999951E-2</v>
      </c>
      <c r="Y99">
        <f t="shared" si="0"/>
        <v>0</v>
      </c>
      <c r="Z99">
        <f t="shared" si="0"/>
        <v>0.33032250000000007</v>
      </c>
      <c r="AA99">
        <f t="shared" si="0"/>
        <v>7.3599999999999763E-2</v>
      </c>
      <c r="AB99">
        <f t="shared" si="0"/>
        <v>0</v>
      </c>
      <c r="AC99">
        <f t="shared" si="0"/>
        <v>0</v>
      </c>
      <c r="AD99">
        <f t="shared" si="0"/>
        <v>0.32849250000000074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0.18020500000000009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2.9645999999999995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12.77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12.77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12.77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12.77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12.77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12.77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12.77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12.77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12.77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12.77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12.77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12.77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12.77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12.77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12.77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12.77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12.77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12.77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12.77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12.77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12.77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12.77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12.77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12.77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12.77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12.77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12.77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12.77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12.77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0.93</v>
      </c>
      <c r="AL32" s="203">
        <v>0</v>
      </c>
      <c r="AM32" s="203">
        <v>0</v>
      </c>
      <c r="AN32" s="203">
        <v>0</v>
      </c>
      <c r="AO32" s="203">
        <v>12.77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12.77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12.77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12.77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12.77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12.77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12.77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12.59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12.59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12.59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12.59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12.59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12.59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12.59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12.59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12.59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12.59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12.59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12.59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12.22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12.22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12.22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12.22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12.22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12.22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12.22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12.22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12.22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12.22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12.22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12.22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12.22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12.22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12.22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12.22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12.22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12.22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12.22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12.22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12.22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12.22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12.22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12.22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12.4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12.4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12.4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12.4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12.4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12.4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12.4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12.4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12.4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12.4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12.4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12.4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12.4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12.4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12.4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12.4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12.4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12.4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12.4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12.4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12.4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12.4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12.4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12.4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2.0182500000000048E-2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0.30042000000000041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2.98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51.07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2.98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51.07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2.98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51.07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2.98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51.07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2.98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51.07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2.98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51.07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2.98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51.07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2.98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51.07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2.98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51.07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2.98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51.07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2.98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51.07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2.98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51.07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2.98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51.07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2.98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51.07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2.98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51.07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2.98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51.07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2.98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3.35</v>
      </c>
      <c r="AL19" s="203">
        <v>0</v>
      </c>
      <c r="AM19" s="203">
        <v>0</v>
      </c>
      <c r="AN19" s="203">
        <v>0</v>
      </c>
      <c r="AO19" s="203">
        <v>51.07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2.98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3.35</v>
      </c>
      <c r="AL20" s="203">
        <v>0</v>
      </c>
      <c r="AM20" s="203">
        <v>0</v>
      </c>
      <c r="AN20" s="203">
        <v>0</v>
      </c>
      <c r="AO20" s="203">
        <v>51.07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2.98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3.35</v>
      </c>
      <c r="AL21" s="203">
        <v>0</v>
      </c>
      <c r="AM21" s="203">
        <v>0</v>
      </c>
      <c r="AN21" s="203">
        <v>0</v>
      </c>
      <c r="AO21" s="203">
        <v>51.07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2.98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3.35</v>
      </c>
      <c r="AL22" s="203">
        <v>0</v>
      </c>
      <c r="AM22" s="203">
        <v>0</v>
      </c>
      <c r="AN22" s="203">
        <v>0</v>
      </c>
      <c r="AO22" s="203">
        <v>51.07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2.98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3.35</v>
      </c>
      <c r="AL23" s="203">
        <v>0</v>
      </c>
      <c r="AM23" s="203">
        <v>0</v>
      </c>
      <c r="AN23" s="203">
        <v>0</v>
      </c>
      <c r="AO23" s="203">
        <v>51.07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2.98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3.35</v>
      </c>
      <c r="AL24" s="203">
        <v>0</v>
      </c>
      <c r="AM24" s="203">
        <v>0</v>
      </c>
      <c r="AN24" s="203">
        <v>0</v>
      </c>
      <c r="AO24" s="203">
        <v>51.07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2.98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3.35</v>
      </c>
      <c r="AL25" s="203">
        <v>0</v>
      </c>
      <c r="AM25" s="203">
        <v>0</v>
      </c>
      <c r="AN25" s="203">
        <v>0</v>
      </c>
      <c r="AO25" s="203">
        <v>51.07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2.98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3.35</v>
      </c>
      <c r="AL26" s="203">
        <v>0</v>
      </c>
      <c r="AM26" s="203">
        <v>0</v>
      </c>
      <c r="AN26" s="203">
        <v>0</v>
      </c>
      <c r="AO26" s="203">
        <v>51.07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2.98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3.35</v>
      </c>
      <c r="AL27" s="203">
        <v>0</v>
      </c>
      <c r="AM27" s="203">
        <v>0</v>
      </c>
      <c r="AN27" s="203">
        <v>0</v>
      </c>
      <c r="AO27" s="203">
        <v>51.07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2.98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3.35</v>
      </c>
      <c r="AL28" s="203">
        <v>0</v>
      </c>
      <c r="AM28" s="203">
        <v>0</v>
      </c>
      <c r="AN28" s="203">
        <v>0</v>
      </c>
      <c r="AO28" s="203">
        <v>51.07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2.98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3.35</v>
      </c>
      <c r="AL29" s="203">
        <v>0</v>
      </c>
      <c r="AM29" s="203">
        <v>0</v>
      </c>
      <c r="AN29" s="203">
        <v>0</v>
      </c>
      <c r="AO29" s="203">
        <v>51.07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2.98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3.35</v>
      </c>
      <c r="AL30" s="203">
        <v>0</v>
      </c>
      <c r="AM30" s="203">
        <v>0</v>
      </c>
      <c r="AN30" s="203">
        <v>0</v>
      </c>
      <c r="AO30" s="203">
        <v>51.07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2.98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3.35</v>
      </c>
      <c r="AL31" s="203">
        <v>0</v>
      </c>
      <c r="AM31" s="203">
        <v>0</v>
      </c>
      <c r="AN31" s="203">
        <v>0</v>
      </c>
      <c r="AO31" s="203">
        <v>51.07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2.98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3.72</v>
      </c>
      <c r="AL32" s="203">
        <v>0</v>
      </c>
      <c r="AM32" s="203">
        <v>0</v>
      </c>
      <c r="AN32" s="203">
        <v>0</v>
      </c>
      <c r="AO32" s="203">
        <v>51.07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2.98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3.35</v>
      </c>
      <c r="AL33" s="203">
        <v>0</v>
      </c>
      <c r="AM33" s="203">
        <v>0</v>
      </c>
      <c r="AN33" s="203">
        <v>0</v>
      </c>
      <c r="AO33" s="203">
        <v>51.07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2.98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3.35</v>
      </c>
      <c r="AL34" s="203">
        <v>0</v>
      </c>
      <c r="AM34" s="203">
        <v>0</v>
      </c>
      <c r="AN34" s="203">
        <v>0</v>
      </c>
      <c r="AO34" s="203">
        <v>51.07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2.98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3.35</v>
      </c>
      <c r="AL35" s="203">
        <v>0</v>
      </c>
      <c r="AM35" s="203">
        <v>0</v>
      </c>
      <c r="AN35" s="203">
        <v>0</v>
      </c>
      <c r="AO35" s="203">
        <v>51.07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2.98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3.35</v>
      </c>
      <c r="AL36" s="203">
        <v>0</v>
      </c>
      <c r="AM36" s="203">
        <v>0</v>
      </c>
      <c r="AN36" s="203">
        <v>0</v>
      </c>
      <c r="AO36" s="203">
        <v>51.07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2.98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3.35</v>
      </c>
      <c r="AL37" s="203">
        <v>0</v>
      </c>
      <c r="AM37" s="203">
        <v>0</v>
      </c>
      <c r="AN37" s="203">
        <v>0</v>
      </c>
      <c r="AO37" s="203">
        <v>51.07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2.98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3.35</v>
      </c>
      <c r="AL38" s="203">
        <v>0</v>
      </c>
      <c r="AM38" s="203">
        <v>0</v>
      </c>
      <c r="AN38" s="203">
        <v>0</v>
      </c>
      <c r="AO38" s="203">
        <v>51.07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2.98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3.35</v>
      </c>
      <c r="AL39" s="203">
        <v>0</v>
      </c>
      <c r="AM39" s="203">
        <v>0</v>
      </c>
      <c r="AN39" s="203">
        <v>0</v>
      </c>
      <c r="AO39" s="203">
        <v>50.34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2.98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3.35</v>
      </c>
      <c r="AL40" s="203">
        <v>0</v>
      </c>
      <c r="AM40" s="203">
        <v>0</v>
      </c>
      <c r="AN40" s="203">
        <v>0</v>
      </c>
      <c r="AO40" s="203">
        <v>50.34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2.98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3.35</v>
      </c>
      <c r="AL41" s="203">
        <v>0</v>
      </c>
      <c r="AM41" s="203">
        <v>0</v>
      </c>
      <c r="AN41" s="203">
        <v>0</v>
      </c>
      <c r="AO41" s="203">
        <v>50.34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2.98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3.35</v>
      </c>
      <c r="AL42" s="203">
        <v>0</v>
      </c>
      <c r="AM42" s="203">
        <v>0</v>
      </c>
      <c r="AN42" s="203">
        <v>0</v>
      </c>
      <c r="AO42" s="203">
        <v>50.34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2.98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3.35</v>
      </c>
      <c r="AL43" s="203">
        <v>0</v>
      </c>
      <c r="AM43" s="203">
        <v>0</v>
      </c>
      <c r="AN43" s="203">
        <v>0</v>
      </c>
      <c r="AO43" s="203">
        <v>50.34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2.98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3.35</v>
      </c>
      <c r="AL44" s="203">
        <v>0</v>
      </c>
      <c r="AM44" s="203">
        <v>0</v>
      </c>
      <c r="AN44" s="203">
        <v>0</v>
      </c>
      <c r="AO44" s="203">
        <v>50.34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2.98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3.35</v>
      </c>
      <c r="AL45" s="203">
        <v>0</v>
      </c>
      <c r="AM45" s="203">
        <v>0</v>
      </c>
      <c r="AN45" s="203">
        <v>0</v>
      </c>
      <c r="AO45" s="203">
        <v>50.34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2.98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3.35</v>
      </c>
      <c r="AL46" s="203">
        <v>0</v>
      </c>
      <c r="AM46" s="203">
        <v>0</v>
      </c>
      <c r="AN46" s="203">
        <v>0</v>
      </c>
      <c r="AO46" s="203">
        <v>50.34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2.98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3.35</v>
      </c>
      <c r="AL47" s="203">
        <v>0</v>
      </c>
      <c r="AM47" s="203">
        <v>0</v>
      </c>
      <c r="AN47" s="203">
        <v>0</v>
      </c>
      <c r="AO47" s="203">
        <v>50.34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2.98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3.35</v>
      </c>
      <c r="AL48" s="203">
        <v>0</v>
      </c>
      <c r="AM48" s="203">
        <v>0</v>
      </c>
      <c r="AN48" s="203">
        <v>0</v>
      </c>
      <c r="AO48" s="203">
        <v>50.34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2.98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3.35</v>
      </c>
      <c r="AL49" s="203">
        <v>0</v>
      </c>
      <c r="AM49" s="203">
        <v>0</v>
      </c>
      <c r="AN49" s="203">
        <v>0</v>
      </c>
      <c r="AO49" s="203">
        <v>50.34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2.98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3.35</v>
      </c>
      <c r="AL50" s="203">
        <v>0</v>
      </c>
      <c r="AM50" s="203">
        <v>0</v>
      </c>
      <c r="AN50" s="203">
        <v>0</v>
      </c>
      <c r="AO50" s="203">
        <v>50.34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2.98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3.35</v>
      </c>
      <c r="AL51" s="203">
        <v>0</v>
      </c>
      <c r="AM51" s="203">
        <v>0</v>
      </c>
      <c r="AN51" s="203">
        <v>0</v>
      </c>
      <c r="AO51" s="203">
        <v>48.88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2.98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3.35</v>
      </c>
      <c r="AL52" s="203">
        <v>0</v>
      </c>
      <c r="AM52" s="203">
        <v>0</v>
      </c>
      <c r="AN52" s="203">
        <v>0</v>
      </c>
      <c r="AO52" s="203">
        <v>48.88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2.98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3.35</v>
      </c>
      <c r="AL53" s="203">
        <v>0</v>
      </c>
      <c r="AM53" s="203">
        <v>0</v>
      </c>
      <c r="AN53" s="203">
        <v>0</v>
      </c>
      <c r="AO53" s="203">
        <v>48.88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2.98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3.35</v>
      </c>
      <c r="AL54" s="203">
        <v>0</v>
      </c>
      <c r="AM54" s="203">
        <v>0</v>
      </c>
      <c r="AN54" s="203">
        <v>0</v>
      </c>
      <c r="AO54" s="203">
        <v>48.88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2.98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3.35</v>
      </c>
      <c r="AL55" s="203">
        <v>0</v>
      </c>
      <c r="AM55" s="203">
        <v>0</v>
      </c>
      <c r="AN55" s="203">
        <v>0</v>
      </c>
      <c r="AO55" s="203">
        <v>48.88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2.98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3.35</v>
      </c>
      <c r="AL56" s="203">
        <v>0</v>
      </c>
      <c r="AM56" s="203">
        <v>0</v>
      </c>
      <c r="AN56" s="203">
        <v>0</v>
      </c>
      <c r="AO56" s="203">
        <v>48.88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2.98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3.35</v>
      </c>
      <c r="AL57" s="203">
        <v>0</v>
      </c>
      <c r="AM57" s="203">
        <v>0</v>
      </c>
      <c r="AN57" s="203">
        <v>0</v>
      </c>
      <c r="AO57" s="203">
        <v>48.88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2.98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3.35</v>
      </c>
      <c r="AL58" s="203">
        <v>0</v>
      </c>
      <c r="AM58" s="203">
        <v>0</v>
      </c>
      <c r="AN58" s="203">
        <v>0</v>
      </c>
      <c r="AO58" s="203">
        <v>48.88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2.98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3.35</v>
      </c>
      <c r="AL59" s="203">
        <v>0</v>
      </c>
      <c r="AM59" s="203">
        <v>0</v>
      </c>
      <c r="AN59" s="203">
        <v>0</v>
      </c>
      <c r="AO59" s="203">
        <v>48.88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2.98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3.35</v>
      </c>
      <c r="AL60" s="203">
        <v>0</v>
      </c>
      <c r="AM60" s="203">
        <v>0</v>
      </c>
      <c r="AN60" s="203">
        <v>0</v>
      </c>
      <c r="AO60" s="203">
        <v>48.88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2.98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3.35</v>
      </c>
      <c r="AL61" s="203">
        <v>0</v>
      </c>
      <c r="AM61" s="203">
        <v>0</v>
      </c>
      <c r="AN61" s="203">
        <v>0</v>
      </c>
      <c r="AO61" s="203">
        <v>48.88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2.98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3.35</v>
      </c>
      <c r="AL62" s="203">
        <v>0</v>
      </c>
      <c r="AM62" s="203">
        <v>0</v>
      </c>
      <c r="AN62" s="203">
        <v>0</v>
      </c>
      <c r="AO62" s="203">
        <v>48.88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2.98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3.35</v>
      </c>
      <c r="AL63" s="203">
        <v>0</v>
      </c>
      <c r="AM63" s="203">
        <v>0</v>
      </c>
      <c r="AN63" s="203">
        <v>0</v>
      </c>
      <c r="AO63" s="203">
        <v>48.88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2.98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3.35</v>
      </c>
      <c r="AL64" s="203">
        <v>0</v>
      </c>
      <c r="AM64" s="203">
        <v>0</v>
      </c>
      <c r="AN64" s="203">
        <v>0</v>
      </c>
      <c r="AO64" s="203">
        <v>48.88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2.98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3.35</v>
      </c>
      <c r="AL65" s="203">
        <v>0</v>
      </c>
      <c r="AM65" s="203">
        <v>0</v>
      </c>
      <c r="AN65" s="203">
        <v>0</v>
      </c>
      <c r="AO65" s="203">
        <v>48.88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2.98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3.35</v>
      </c>
      <c r="AL66" s="203">
        <v>0</v>
      </c>
      <c r="AM66" s="203">
        <v>0</v>
      </c>
      <c r="AN66" s="203">
        <v>0</v>
      </c>
      <c r="AO66" s="203">
        <v>48.88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2.98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3.35</v>
      </c>
      <c r="AL67" s="203">
        <v>0</v>
      </c>
      <c r="AM67" s="203">
        <v>0</v>
      </c>
      <c r="AN67" s="203">
        <v>0</v>
      </c>
      <c r="AO67" s="203">
        <v>48.88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2.98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3.35</v>
      </c>
      <c r="AL68" s="203">
        <v>0</v>
      </c>
      <c r="AM68" s="203">
        <v>0</v>
      </c>
      <c r="AN68" s="203">
        <v>0</v>
      </c>
      <c r="AO68" s="203">
        <v>48.88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2.98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3.35</v>
      </c>
      <c r="AL69" s="203">
        <v>0</v>
      </c>
      <c r="AM69" s="203">
        <v>0</v>
      </c>
      <c r="AN69" s="203">
        <v>0</v>
      </c>
      <c r="AO69" s="203">
        <v>48.88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2.98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3.35</v>
      </c>
      <c r="AL70" s="203">
        <v>0</v>
      </c>
      <c r="AM70" s="203">
        <v>0</v>
      </c>
      <c r="AN70" s="203">
        <v>0</v>
      </c>
      <c r="AO70" s="203">
        <v>48.88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2.98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3.35</v>
      </c>
      <c r="AL71" s="203">
        <v>0</v>
      </c>
      <c r="AM71" s="203">
        <v>0</v>
      </c>
      <c r="AN71" s="203">
        <v>0</v>
      </c>
      <c r="AO71" s="203">
        <v>48.88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2.98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3.35</v>
      </c>
      <c r="AL72" s="203">
        <v>0</v>
      </c>
      <c r="AM72" s="203">
        <v>0</v>
      </c>
      <c r="AN72" s="203">
        <v>0</v>
      </c>
      <c r="AO72" s="203">
        <v>48.88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2.98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3.35</v>
      </c>
      <c r="AL73" s="203">
        <v>0</v>
      </c>
      <c r="AM73" s="203">
        <v>0</v>
      </c>
      <c r="AN73" s="203">
        <v>0</v>
      </c>
      <c r="AO73" s="203">
        <v>48.88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2.98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3.35</v>
      </c>
      <c r="AL74" s="203">
        <v>0</v>
      </c>
      <c r="AM74" s="203">
        <v>0</v>
      </c>
      <c r="AN74" s="203">
        <v>0</v>
      </c>
      <c r="AO74" s="203">
        <v>48.88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2.98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3.35</v>
      </c>
      <c r="AL75" s="203">
        <v>0</v>
      </c>
      <c r="AM75" s="203">
        <v>0</v>
      </c>
      <c r="AN75" s="203">
        <v>0</v>
      </c>
      <c r="AO75" s="203">
        <v>49.61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2.98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3.35</v>
      </c>
      <c r="AL76" s="203">
        <v>0</v>
      </c>
      <c r="AM76" s="203">
        <v>0</v>
      </c>
      <c r="AN76" s="203">
        <v>0</v>
      </c>
      <c r="AO76" s="203">
        <v>49.61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2.98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3.35</v>
      </c>
      <c r="AL77" s="203">
        <v>0</v>
      </c>
      <c r="AM77" s="203">
        <v>0</v>
      </c>
      <c r="AN77" s="203">
        <v>0</v>
      </c>
      <c r="AO77" s="203">
        <v>49.61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2.98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3.35</v>
      </c>
      <c r="AL78" s="203">
        <v>0</v>
      </c>
      <c r="AM78" s="203">
        <v>0</v>
      </c>
      <c r="AN78" s="203">
        <v>0</v>
      </c>
      <c r="AO78" s="203">
        <v>49.61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2.98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3.35</v>
      </c>
      <c r="AL79" s="203">
        <v>0</v>
      </c>
      <c r="AM79" s="203">
        <v>0</v>
      </c>
      <c r="AN79" s="203">
        <v>0</v>
      </c>
      <c r="AO79" s="203">
        <v>49.61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2.98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3.35</v>
      </c>
      <c r="AL80" s="203">
        <v>0</v>
      </c>
      <c r="AM80" s="203">
        <v>0</v>
      </c>
      <c r="AN80" s="203">
        <v>0</v>
      </c>
      <c r="AO80" s="203">
        <v>49.61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2.98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3.35</v>
      </c>
      <c r="AL81" s="203">
        <v>0</v>
      </c>
      <c r="AM81" s="203">
        <v>0</v>
      </c>
      <c r="AN81" s="203">
        <v>0</v>
      </c>
      <c r="AO81" s="203">
        <v>49.61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2.98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3.35</v>
      </c>
      <c r="AL82" s="203">
        <v>0</v>
      </c>
      <c r="AM82" s="203">
        <v>0</v>
      </c>
      <c r="AN82" s="203">
        <v>0</v>
      </c>
      <c r="AO82" s="203">
        <v>49.61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2.98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3.35</v>
      </c>
      <c r="AL83" s="203">
        <v>0</v>
      </c>
      <c r="AM83" s="203">
        <v>0</v>
      </c>
      <c r="AN83" s="203">
        <v>0</v>
      </c>
      <c r="AO83" s="203">
        <v>49.61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2.98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3.35</v>
      </c>
      <c r="AL84" s="203">
        <v>0</v>
      </c>
      <c r="AM84" s="203">
        <v>0</v>
      </c>
      <c r="AN84" s="203">
        <v>0</v>
      </c>
      <c r="AO84" s="203">
        <v>49.61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2.98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3.35</v>
      </c>
      <c r="AL85" s="203">
        <v>0</v>
      </c>
      <c r="AM85" s="203">
        <v>0</v>
      </c>
      <c r="AN85" s="203">
        <v>0</v>
      </c>
      <c r="AO85" s="203">
        <v>49.61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2.98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3.35</v>
      </c>
      <c r="AL86" s="203">
        <v>0</v>
      </c>
      <c r="AM86" s="203">
        <v>0</v>
      </c>
      <c r="AN86" s="203">
        <v>0</v>
      </c>
      <c r="AO86" s="203">
        <v>49.61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2.98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3.35</v>
      </c>
      <c r="AL87" s="203">
        <v>0</v>
      </c>
      <c r="AM87" s="203">
        <v>0</v>
      </c>
      <c r="AN87" s="203">
        <v>0</v>
      </c>
      <c r="AO87" s="203">
        <v>49.61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2.98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3.35</v>
      </c>
      <c r="AL88" s="203">
        <v>0</v>
      </c>
      <c r="AM88" s="203">
        <v>0</v>
      </c>
      <c r="AN88" s="203">
        <v>0</v>
      </c>
      <c r="AO88" s="203">
        <v>49.61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2.98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3.35</v>
      </c>
      <c r="AL89" s="203">
        <v>0</v>
      </c>
      <c r="AM89" s="203">
        <v>0</v>
      </c>
      <c r="AN89" s="203">
        <v>0</v>
      </c>
      <c r="AO89" s="203">
        <v>49.61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2.98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3.35</v>
      </c>
      <c r="AL90" s="203">
        <v>0</v>
      </c>
      <c r="AM90" s="203">
        <v>0</v>
      </c>
      <c r="AN90" s="203">
        <v>0</v>
      </c>
      <c r="AO90" s="203">
        <v>49.61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2.98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3.35</v>
      </c>
      <c r="AL91" s="203">
        <v>0</v>
      </c>
      <c r="AM91" s="203">
        <v>0</v>
      </c>
      <c r="AN91" s="203">
        <v>0</v>
      </c>
      <c r="AO91" s="203">
        <v>49.61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2.98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3.35</v>
      </c>
      <c r="AL92" s="203">
        <v>0</v>
      </c>
      <c r="AM92" s="203">
        <v>0</v>
      </c>
      <c r="AN92" s="203">
        <v>0</v>
      </c>
      <c r="AO92" s="203">
        <v>49.61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2.98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3.35</v>
      </c>
      <c r="AL93" s="203">
        <v>0</v>
      </c>
      <c r="AM93" s="203">
        <v>0</v>
      </c>
      <c r="AN93" s="203">
        <v>0</v>
      </c>
      <c r="AO93" s="203">
        <v>49.61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2.98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3.35</v>
      </c>
      <c r="AL94" s="203">
        <v>0</v>
      </c>
      <c r="AM94" s="203">
        <v>0</v>
      </c>
      <c r="AN94" s="203">
        <v>0</v>
      </c>
      <c r="AO94" s="203">
        <v>49.61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2.98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3.35</v>
      </c>
      <c r="AL95" s="203">
        <v>0</v>
      </c>
      <c r="AM95" s="203">
        <v>0</v>
      </c>
      <c r="AN95" s="203">
        <v>0</v>
      </c>
      <c r="AO95" s="203">
        <v>49.61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2.98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3.35</v>
      </c>
      <c r="AL96" s="203">
        <v>0</v>
      </c>
      <c r="AM96" s="203">
        <v>0</v>
      </c>
      <c r="AN96" s="203">
        <v>0</v>
      </c>
      <c r="AO96" s="203">
        <v>49.61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2.98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3.35</v>
      </c>
      <c r="AL97" s="203">
        <v>0</v>
      </c>
      <c r="AM97" s="203">
        <v>0</v>
      </c>
      <c r="AN97" s="203">
        <v>0</v>
      </c>
      <c r="AO97" s="203">
        <v>49.61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2.98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3.35</v>
      </c>
      <c r="AL98" s="203">
        <v>0</v>
      </c>
      <c r="AM98" s="203">
        <v>0</v>
      </c>
      <c r="AN98" s="203">
        <v>0</v>
      </c>
      <c r="AO98" s="203">
        <v>49.61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7.1519999999999959E-2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8.1692500000000043E-2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1.2015899999999999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13.5</v>
      </c>
      <c r="E3" s="203">
        <v>0</v>
      </c>
      <c r="F3" s="203">
        <v>0</v>
      </c>
      <c r="G3" s="203">
        <v>21.72</v>
      </c>
      <c r="H3" s="203">
        <v>0</v>
      </c>
      <c r="I3" s="203">
        <v>0</v>
      </c>
      <c r="J3" s="203">
        <v>18.329999999999998</v>
      </c>
      <c r="K3" s="203">
        <v>4.55</v>
      </c>
      <c r="L3" s="203">
        <v>181.17</v>
      </c>
      <c r="M3" s="203">
        <v>1.0900000000000001</v>
      </c>
      <c r="N3" s="203">
        <v>1.41</v>
      </c>
      <c r="O3" s="203">
        <v>0</v>
      </c>
      <c r="P3" s="203">
        <v>1.66</v>
      </c>
      <c r="Q3" s="203">
        <v>2.76</v>
      </c>
      <c r="R3" s="203">
        <v>5.86</v>
      </c>
      <c r="S3" s="203">
        <v>3.65</v>
      </c>
      <c r="T3" s="203">
        <v>0</v>
      </c>
      <c r="U3" s="203">
        <v>0.99</v>
      </c>
      <c r="V3" s="203">
        <v>0.25</v>
      </c>
      <c r="W3" s="203">
        <v>0.54</v>
      </c>
      <c r="X3" s="203">
        <v>1.76</v>
      </c>
      <c r="Y3" s="203">
        <v>0</v>
      </c>
      <c r="Z3" s="203">
        <v>37.32</v>
      </c>
      <c r="AA3" s="203">
        <v>13.25</v>
      </c>
      <c r="AB3" s="203">
        <v>0</v>
      </c>
      <c r="AC3" s="203">
        <v>0</v>
      </c>
      <c r="AD3" s="203">
        <v>17.829999999999998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152.26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13.5</v>
      </c>
      <c r="E4" s="203">
        <v>0</v>
      </c>
      <c r="F4" s="203">
        <v>0</v>
      </c>
      <c r="G4" s="203">
        <v>21.72</v>
      </c>
      <c r="H4" s="203">
        <v>0</v>
      </c>
      <c r="I4" s="203">
        <v>0</v>
      </c>
      <c r="J4" s="203">
        <v>18.329999999999998</v>
      </c>
      <c r="K4" s="203">
        <v>4.55</v>
      </c>
      <c r="L4" s="203">
        <v>181.17</v>
      </c>
      <c r="M4" s="203">
        <v>1.0900000000000001</v>
      </c>
      <c r="N4" s="203">
        <v>1.41</v>
      </c>
      <c r="O4" s="203">
        <v>0</v>
      </c>
      <c r="P4" s="203">
        <v>1.66</v>
      </c>
      <c r="Q4" s="203">
        <v>2.76</v>
      </c>
      <c r="R4" s="203">
        <v>5.86</v>
      </c>
      <c r="S4" s="203">
        <v>3.65</v>
      </c>
      <c r="T4" s="203">
        <v>0</v>
      </c>
      <c r="U4" s="203">
        <v>0.99</v>
      </c>
      <c r="V4" s="203">
        <v>0.25</v>
      </c>
      <c r="W4" s="203">
        <v>0.54</v>
      </c>
      <c r="X4" s="203">
        <v>1.76</v>
      </c>
      <c r="Y4" s="203">
        <v>0</v>
      </c>
      <c r="Z4" s="203">
        <v>37.32</v>
      </c>
      <c r="AA4" s="203">
        <v>13.25</v>
      </c>
      <c r="AB4" s="203">
        <v>0</v>
      </c>
      <c r="AC4" s="203">
        <v>0</v>
      </c>
      <c r="AD4" s="203">
        <v>17.829999999999998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152.26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13.56</v>
      </c>
      <c r="E5" s="203">
        <v>0</v>
      </c>
      <c r="F5" s="203">
        <v>0</v>
      </c>
      <c r="G5" s="203">
        <v>21.72</v>
      </c>
      <c r="H5" s="203">
        <v>0</v>
      </c>
      <c r="I5" s="203">
        <v>0</v>
      </c>
      <c r="J5" s="203">
        <v>18.329999999999998</v>
      </c>
      <c r="K5" s="203">
        <v>4.55</v>
      </c>
      <c r="L5" s="203">
        <v>181.17</v>
      </c>
      <c r="M5" s="203">
        <v>1.0900000000000001</v>
      </c>
      <c r="N5" s="203">
        <v>1.41</v>
      </c>
      <c r="O5" s="203">
        <v>0</v>
      </c>
      <c r="P5" s="203">
        <v>1.66</v>
      </c>
      <c r="Q5" s="203">
        <v>2.76</v>
      </c>
      <c r="R5" s="203">
        <v>5.86</v>
      </c>
      <c r="S5" s="203">
        <v>3.65</v>
      </c>
      <c r="T5" s="203">
        <v>0</v>
      </c>
      <c r="U5" s="203">
        <v>0.99</v>
      </c>
      <c r="V5" s="203">
        <v>0.25</v>
      </c>
      <c r="W5" s="203">
        <v>0.54</v>
      </c>
      <c r="X5" s="203">
        <v>1.76</v>
      </c>
      <c r="Y5" s="203">
        <v>0</v>
      </c>
      <c r="Z5" s="203">
        <v>37.32</v>
      </c>
      <c r="AA5" s="203">
        <v>13.25</v>
      </c>
      <c r="AB5" s="203">
        <v>0</v>
      </c>
      <c r="AC5" s="203">
        <v>0</v>
      </c>
      <c r="AD5" s="203">
        <v>17.829999999999998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152.26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13.56</v>
      </c>
      <c r="E6" s="203">
        <v>0</v>
      </c>
      <c r="F6" s="203">
        <v>0</v>
      </c>
      <c r="G6" s="203">
        <v>21.72</v>
      </c>
      <c r="H6" s="203">
        <v>0</v>
      </c>
      <c r="I6" s="203">
        <v>0</v>
      </c>
      <c r="J6" s="203">
        <v>18.329999999999998</v>
      </c>
      <c r="K6" s="203">
        <v>4.55</v>
      </c>
      <c r="L6" s="203">
        <v>181.17</v>
      </c>
      <c r="M6" s="203">
        <v>1.0900000000000001</v>
      </c>
      <c r="N6" s="203">
        <v>1.41</v>
      </c>
      <c r="O6" s="203">
        <v>0</v>
      </c>
      <c r="P6" s="203">
        <v>1.66</v>
      </c>
      <c r="Q6" s="203">
        <v>2.76</v>
      </c>
      <c r="R6" s="203">
        <v>5.86</v>
      </c>
      <c r="S6" s="203">
        <v>3.65</v>
      </c>
      <c r="T6" s="203">
        <v>0</v>
      </c>
      <c r="U6" s="203">
        <v>0.99</v>
      </c>
      <c r="V6" s="203">
        <v>0.25</v>
      </c>
      <c r="W6" s="203">
        <v>0.54</v>
      </c>
      <c r="X6" s="203">
        <v>1.76</v>
      </c>
      <c r="Y6" s="203">
        <v>0</v>
      </c>
      <c r="Z6" s="203">
        <v>37.32</v>
      </c>
      <c r="AA6" s="203">
        <v>13.25</v>
      </c>
      <c r="AB6" s="203">
        <v>0</v>
      </c>
      <c r="AC6" s="203">
        <v>0</v>
      </c>
      <c r="AD6" s="203">
        <v>17.829999999999998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152.26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13.56</v>
      </c>
      <c r="E7" s="203">
        <v>0</v>
      </c>
      <c r="F7" s="203">
        <v>0</v>
      </c>
      <c r="G7" s="203">
        <v>21.72</v>
      </c>
      <c r="H7" s="203">
        <v>0</v>
      </c>
      <c r="I7" s="203">
        <v>0</v>
      </c>
      <c r="J7" s="203">
        <v>18.329999999999998</v>
      </c>
      <c r="K7" s="203">
        <v>4.55</v>
      </c>
      <c r="L7" s="203">
        <v>181.17</v>
      </c>
      <c r="M7" s="203">
        <v>1.0900000000000001</v>
      </c>
      <c r="N7" s="203">
        <v>1.41</v>
      </c>
      <c r="O7" s="203">
        <v>0</v>
      </c>
      <c r="P7" s="203">
        <v>1.66</v>
      </c>
      <c r="Q7" s="203">
        <v>2.76</v>
      </c>
      <c r="R7" s="203">
        <v>5.86</v>
      </c>
      <c r="S7" s="203">
        <v>3.65</v>
      </c>
      <c r="T7" s="203">
        <v>0</v>
      </c>
      <c r="U7" s="203">
        <v>0.99</v>
      </c>
      <c r="V7" s="203">
        <v>0.25</v>
      </c>
      <c r="W7" s="203">
        <v>0.54</v>
      </c>
      <c r="X7" s="203">
        <v>1.76</v>
      </c>
      <c r="Y7" s="203">
        <v>0</v>
      </c>
      <c r="Z7" s="203">
        <v>35.69</v>
      </c>
      <c r="AA7" s="203">
        <v>13.25</v>
      </c>
      <c r="AB7" s="203">
        <v>0</v>
      </c>
      <c r="AC7" s="203">
        <v>0</v>
      </c>
      <c r="AD7" s="203">
        <v>17.829999999999998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152.26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13.56</v>
      </c>
      <c r="E8" s="203">
        <v>0</v>
      </c>
      <c r="F8" s="203">
        <v>0</v>
      </c>
      <c r="G8" s="203">
        <v>21.72</v>
      </c>
      <c r="H8" s="203">
        <v>0</v>
      </c>
      <c r="I8" s="203">
        <v>0</v>
      </c>
      <c r="J8" s="203">
        <v>18.329999999999998</v>
      </c>
      <c r="K8" s="203">
        <v>4.55</v>
      </c>
      <c r="L8" s="203">
        <v>181.17</v>
      </c>
      <c r="M8" s="203">
        <v>1.0900000000000001</v>
      </c>
      <c r="N8" s="203">
        <v>1.41</v>
      </c>
      <c r="O8" s="203">
        <v>0</v>
      </c>
      <c r="P8" s="203">
        <v>1.66</v>
      </c>
      <c r="Q8" s="203">
        <v>2.76</v>
      </c>
      <c r="R8" s="203">
        <v>5.86</v>
      </c>
      <c r="S8" s="203">
        <v>3.65</v>
      </c>
      <c r="T8" s="203">
        <v>0</v>
      </c>
      <c r="U8" s="203">
        <v>0.99</v>
      </c>
      <c r="V8" s="203">
        <v>0.25</v>
      </c>
      <c r="W8" s="203">
        <v>0.54</v>
      </c>
      <c r="X8" s="203">
        <v>1.76</v>
      </c>
      <c r="Y8" s="203">
        <v>0</v>
      </c>
      <c r="Z8" s="203">
        <v>35.69</v>
      </c>
      <c r="AA8" s="203">
        <v>13.25</v>
      </c>
      <c r="AB8" s="203">
        <v>0</v>
      </c>
      <c r="AC8" s="203">
        <v>0</v>
      </c>
      <c r="AD8" s="203">
        <v>17.829999999999998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152.26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13.56</v>
      </c>
      <c r="E9" s="203">
        <v>0</v>
      </c>
      <c r="F9" s="203">
        <v>0</v>
      </c>
      <c r="G9" s="203">
        <v>21.72</v>
      </c>
      <c r="H9" s="203">
        <v>0</v>
      </c>
      <c r="I9" s="203">
        <v>0</v>
      </c>
      <c r="J9" s="203">
        <v>18.329999999999998</v>
      </c>
      <c r="K9" s="203">
        <v>4.55</v>
      </c>
      <c r="L9" s="203">
        <v>181.17</v>
      </c>
      <c r="M9" s="203">
        <v>1.0900000000000001</v>
      </c>
      <c r="N9" s="203">
        <v>1.41</v>
      </c>
      <c r="O9" s="203">
        <v>0</v>
      </c>
      <c r="P9" s="203">
        <v>1.66</v>
      </c>
      <c r="Q9" s="203">
        <v>2.76</v>
      </c>
      <c r="R9" s="203">
        <v>5.86</v>
      </c>
      <c r="S9" s="203">
        <v>3.65</v>
      </c>
      <c r="T9" s="203">
        <v>0</v>
      </c>
      <c r="U9" s="203">
        <v>0.99</v>
      </c>
      <c r="V9" s="203">
        <v>0</v>
      </c>
      <c r="W9" s="203">
        <v>0.54</v>
      </c>
      <c r="X9" s="203">
        <v>1.76</v>
      </c>
      <c r="Y9" s="203">
        <v>0</v>
      </c>
      <c r="Z9" s="203">
        <v>37.32</v>
      </c>
      <c r="AA9" s="203">
        <v>13.25</v>
      </c>
      <c r="AB9" s="203">
        <v>0</v>
      </c>
      <c r="AC9" s="203">
        <v>0</v>
      </c>
      <c r="AD9" s="203">
        <v>17.829999999999998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152.26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13.56</v>
      </c>
      <c r="E10" s="203">
        <v>0</v>
      </c>
      <c r="F10" s="203">
        <v>0</v>
      </c>
      <c r="G10" s="203">
        <v>21.72</v>
      </c>
      <c r="H10" s="203">
        <v>0</v>
      </c>
      <c r="I10" s="203">
        <v>0</v>
      </c>
      <c r="J10" s="203">
        <v>18.329999999999998</v>
      </c>
      <c r="K10" s="203">
        <v>4.55</v>
      </c>
      <c r="L10" s="203">
        <v>181.17</v>
      </c>
      <c r="M10" s="203">
        <v>1.0900000000000001</v>
      </c>
      <c r="N10" s="203">
        <v>1.41</v>
      </c>
      <c r="O10" s="203">
        <v>0</v>
      </c>
      <c r="P10" s="203">
        <v>1.66</v>
      </c>
      <c r="Q10" s="203">
        <v>2.76</v>
      </c>
      <c r="R10" s="203">
        <v>5.86</v>
      </c>
      <c r="S10" s="203">
        <v>3.65</v>
      </c>
      <c r="T10" s="203">
        <v>0</v>
      </c>
      <c r="U10" s="203">
        <v>0.99</v>
      </c>
      <c r="V10" s="203">
        <v>0</v>
      </c>
      <c r="W10" s="203">
        <v>0.54</v>
      </c>
      <c r="X10" s="203">
        <v>1.76</v>
      </c>
      <c r="Y10" s="203">
        <v>0</v>
      </c>
      <c r="Z10" s="203">
        <v>37.32</v>
      </c>
      <c r="AA10" s="203">
        <v>13.25</v>
      </c>
      <c r="AB10" s="203">
        <v>0</v>
      </c>
      <c r="AC10" s="203">
        <v>0</v>
      </c>
      <c r="AD10" s="203">
        <v>17.829999999999998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152.26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13.56</v>
      </c>
      <c r="E11" s="203">
        <v>0</v>
      </c>
      <c r="F11" s="203">
        <v>0</v>
      </c>
      <c r="G11" s="203">
        <v>21.72</v>
      </c>
      <c r="H11" s="203">
        <v>0</v>
      </c>
      <c r="I11" s="203">
        <v>0</v>
      </c>
      <c r="J11" s="203">
        <v>18.329999999999998</v>
      </c>
      <c r="K11" s="203">
        <v>4.55</v>
      </c>
      <c r="L11" s="203">
        <v>181.17</v>
      </c>
      <c r="M11" s="203">
        <v>1.0900000000000001</v>
      </c>
      <c r="N11" s="203">
        <v>1.41</v>
      </c>
      <c r="O11" s="203">
        <v>0</v>
      </c>
      <c r="P11" s="203">
        <v>1.66</v>
      </c>
      <c r="Q11" s="203">
        <v>2.76</v>
      </c>
      <c r="R11" s="203">
        <v>5.86</v>
      </c>
      <c r="S11" s="203">
        <v>3.65</v>
      </c>
      <c r="T11" s="203">
        <v>0</v>
      </c>
      <c r="U11" s="203">
        <v>0.99</v>
      </c>
      <c r="V11" s="203">
        <v>0</v>
      </c>
      <c r="W11" s="203">
        <v>0.54</v>
      </c>
      <c r="X11" s="203">
        <v>1.76</v>
      </c>
      <c r="Y11" s="203">
        <v>0</v>
      </c>
      <c r="Z11" s="203">
        <v>37.32</v>
      </c>
      <c r="AA11" s="203">
        <v>13.25</v>
      </c>
      <c r="AB11" s="203">
        <v>0</v>
      </c>
      <c r="AC11" s="203">
        <v>0</v>
      </c>
      <c r="AD11" s="203">
        <v>17.829999999999998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152.26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13.63</v>
      </c>
      <c r="E12" s="203">
        <v>0</v>
      </c>
      <c r="F12" s="203">
        <v>0</v>
      </c>
      <c r="G12" s="203">
        <v>21.72</v>
      </c>
      <c r="H12" s="203">
        <v>0</v>
      </c>
      <c r="I12" s="203">
        <v>0</v>
      </c>
      <c r="J12" s="203">
        <v>18.329999999999998</v>
      </c>
      <c r="K12" s="203">
        <v>4.55</v>
      </c>
      <c r="L12" s="203">
        <v>181.17</v>
      </c>
      <c r="M12" s="203">
        <v>1.0900000000000001</v>
      </c>
      <c r="N12" s="203">
        <v>1.41</v>
      </c>
      <c r="O12" s="203">
        <v>0</v>
      </c>
      <c r="P12" s="203">
        <v>1.66</v>
      </c>
      <c r="Q12" s="203">
        <v>2.76</v>
      </c>
      <c r="R12" s="203">
        <v>5.86</v>
      </c>
      <c r="S12" s="203">
        <v>3.65</v>
      </c>
      <c r="T12" s="203">
        <v>0</v>
      </c>
      <c r="U12" s="203">
        <v>0.99</v>
      </c>
      <c r="V12" s="203">
        <v>0</v>
      </c>
      <c r="W12" s="203">
        <v>0.54</v>
      </c>
      <c r="X12" s="203">
        <v>1.76</v>
      </c>
      <c r="Y12" s="203">
        <v>0</v>
      </c>
      <c r="Z12" s="203">
        <v>37.32</v>
      </c>
      <c r="AA12" s="203">
        <v>13.25</v>
      </c>
      <c r="AB12" s="203">
        <v>0</v>
      </c>
      <c r="AC12" s="203">
        <v>0</v>
      </c>
      <c r="AD12" s="203">
        <v>17.829999999999998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152.26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13.56</v>
      </c>
      <c r="E13" s="203">
        <v>0</v>
      </c>
      <c r="F13" s="203">
        <v>0</v>
      </c>
      <c r="G13" s="203">
        <v>21.72</v>
      </c>
      <c r="H13" s="203">
        <v>0</v>
      </c>
      <c r="I13" s="203">
        <v>0</v>
      </c>
      <c r="J13" s="203">
        <v>18.329999999999998</v>
      </c>
      <c r="K13" s="203">
        <v>4.55</v>
      </c>
      <c r="L13" s="203">
        <v>181.17</v>
      </c>
      <c r="M13" s="203">
        <v>1.0900000000000001</v>
      </c>
      <c r="N13" s="203">
        <v>1.41</v>
      </c>
      <c r="O13" s="203">
        <v>0</v>
      </c>
      <c r="P13" s="203">
        <v>1.66</v>
      </c>
      <c r="Q13" s="203">
        <v>2.76</v>
      </c>
      <c r="R13" s="203">
        <v>5.86</v>
      </c>
      <c r="S13" s="203">
        <v>3.65</v>
      </c>
      <c r="T13" s="203">
        <v>0</v>
      </c>
      <c r="U13" s="203">
        <v>0.99</v>
      </c>
      <c r="V13" s="203">
        <v>0</v>
      </c>
      <c r="W13" s="203">
        <v>0.54</v>
      </c>
      <c r="X13" s="203">
        <v>1.76</v>
      </c>
      <c r="Y13" s="203">
        <v>0</v>
      </c>
      <c r="Z13" s="203">
        <v>37.32</v>
      </c>
      <c r="AA13" s="203">
        <v>13.25</v>
      </c>
      <c r="AB13" s="203">
        <v>0</v>
      </c>
      <c r="AC13" s="203">
        <v>0</v>
      </c>
      <c r="AD13" s="203">
        <v>17.829999999999998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152.26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13.56</v>
      </c>
      <c r="E14" s="203">
        <v>0</v>
      </c>
      <c r="F14" s="203">
        <v>0</v>
      </c>
      <c r="G14" s="203">
        <v>21.72</v>
      </c>
      <c r="H14" s="203">
        <v>0</v>
      </c>
      <c r="I14" s="203">
        <v>0</v>
      </c>
      <c r="J14" s="203">
        <v>18.329999999999998</v>
      </c>
      <c r="K14" s="203">
        <v>4.55</v>
      </c>
      <c r="L14" s="203">
        <v>181.17</v>
      </c>
      <c r="M14" s="203">
        <v>1.0900000000000001</v>
      </c>
      <c r="N14" s="203">
        <v>1.41</v>
      </c>
      <c r="O14" s="203">
        <v>0</v>
      </c>
      <c r="P14" s="203">
        <v>1.66</v>
      </c>
      <c r="Q14" s="203">
        <v>2.76</v>
      </c>
      <c r="R14" s="203">
        <v>5.86</v>
      </c>
      <c r="S14" s="203">
        <v>3.65</v>
      </c>
      <c r="T14" s="203">
        <v>0</v>
      </c>
      <c r="U14" s="203">
        <v>0.99</v>
      </c>
      <c r="V14" s="203">
        <v>2.06</v>
      </c>
      <c r="W14" s="203">
        <v>0.54</v>
      </c>
      <c r="X14" s="203">
        <v>1.76</v>
      </c>
      <c r="Y14" s="203">
        <v>0</v>
      </c>
      <c r="Z14" s="203">
        <v>37.32</v>
      </c>
      <c r="AA14" s="203">
        <v>13.25</v>
      </c>
      <c r="AB14" s="203">
        <v>0</v>
      </c>
      <c r="AC14" s="203">
        <v>0</v>
      </c>
      <c r="AD14" s="203">
        <v>17.829999999999998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152.26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13.63</v>
      </c>
      <c r="E15" s="203">
        <v>0</v>
      </c>
      <c r="F15" s="203">
        <v>0</v>
      </c>
      <c r="G15" s="203">
        <v>21.72</v>
      </c>
      <c r="H15" s="203">
        <v>0</v>
      </c>
      <c r="I15" s="203">
        <v>0</v>
      </c>
      <c r="J15" s="203">
        <v>18.329999999999998</v>
      </c>
      <c r="K15" s="203">
        <v>4.55</v>
      </c>
      <c r="L15" s="203">
        <v>181.17</v>
      </c>
      <c r="M15" s="203">
        <v>1.0900000000000001</v>
      </c>
      <c r="N15" s="203">
        <v>1.41</v>
      </c>
      <c r="O15" s="203">
        <v>0</v>
      </c>
      <c r="P15" s="203">
        <v>1.66</v>
      </c>
      <c r="Q15" s="203">
        <v>2.76</v>
      </c>
      <c r="R15" s="203">
        <v>5.86</v>
      </c>
      <c r="S15" s="203">
        <v>3.65</v>
      </c>
      <c r="T15" s="203">
        <v>0</v>
      </c>
      <c r="U15" s="203">
        <v>0.99</v>
      </c>
      <c r="V15" s="203">
        <v>1.8</v>
      </c>
      <c r="W15" s="203">
        <v>0.54</v>
      </c>
      <c r="X15" s="203">
        <v>1.76</v>
      </c>
      <c r="Y15" s="203">
        <v>0</v>
      </c>
      <c r="Z15" s="203">
        <v>37.32</v>
      </c>
      <c r="AA15" s="203">
        <v>13.25</v>
      </c>
      <c r="AB15" s="203">
        <v>0</v>
      </c>
      <c r="AC15" s="203">
        <v>0</v>
      </c>
      <c r="AD15" s="203">
        <v>17.829999999999998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152.26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13.63</v>
      </c>
      <c r="E16" s="203">
        <v>0</v>
      </c>
      <c r="F16" s="203">
        <v>0</v>
      </c>
      <c r="G16" s="203">
        <v>21.72</v>
      </c>
      <c r="H16" s="203">
        <v>0</v>
      </c>
      <c r="I16" s="203">
        <v>0</v>
      </c>
      <c r="J16" s="203">
        <v>18.329999999999998</v>
      </c>
      <c r="K16" s="203">
        <v>4.55</v>
      </c>
      <c r="L16" s="203">
        <v>181.17</v>
      </c>
      <c r="M16" s="203">
        <v>1.0900000000000001</v>
      </c>
      <c r="N16" s="203">
        <v>1.41</v>
      </c>
      <c r="O16" s="203">
        <v>0</v>
      </c>
      <c r="P16" s="203">
        <v>1.66</v>
      </c>
      <c r="Q16" s="203">
        <v>2.76</v>
      </c>
      <c r="R16" s="203">
        <v>5.86</v>
      </c>
      <c r="S16" s="203">
        <v>3.65</v>
      </c>
      <c r="T16" s="203">
        <v>0</v>
      </c>
      <c r="U16" s="203">
        <v>0.99</v>
      </c>
      <c r="V16" s="203">
        <v>1.8</v>
      </c>
      <c r="W16" s="203">
        <v>0.54</v>
      </c>
      <c r="X16" s="203">
        <v>1.76</v>
      </c>
      <c r="Y16" s="203">
        <v>0</v>
      </c>
      <c r="Z16" s="203">
        <v>37.32</v>
      </c>
      <c r="AA16" s="203">
        <v>13.25</v>
      </c>
      <c r="AB16" s="203">
        <v>0</v>
      </c>
      <c r="AC16" s="203">
        <v>0</v>
      </c>
      <c r="AD16" s="203">
        <v>17.829999999999998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152.26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13.63</v>
      </c>
      <c r="E17" s="203">
        <v>0</v>
      </c>
      <c r="F17" s="203">
        <v>0</v>
      </c>
      <c r="G17" s="203">
        <v>21.72</v>
      </c>
      <c r="H17" s="203">
        <v>0</v>
      </c>
      <c r="I17" s="203">
        <v>0</v>
      </c>
      <c r="J17" s="203">
        <v>18.329999999999998</v>
      </c>
      <c r="K17" s="203">
        <v>4.55</v>
      </c>
      <c r="L17" s="203">
        <v>181.17</v>
      </c>
      <c r="M17" s="203">
        <v>1.0900000000000001</v>
      </c>
      <c r="N17" s="203">
        <v>1.41</v>
      </c>
      <c r="O17" s="203">
        <v>0</v>
      </c>
      <c r="P17" s="203">
        <v>1.66</v>
      </c>
      <c r="Q17" s="203">
        <v>2.76</v>
      </c>
      <c r="R17" s="203">
        <v>5.86</v>
      </c>
      <c r="S17" s="203">
        <v>3.65</v>
      </c>
      <c r="T17" s="203">
        <v>0</v>
      </c>
      <c r="U17" s="203">
        <v>0.99</v>
      </c>
      <c r="V17" s="203">
        <v>1.8</v>
      </c>
      <c r="W17" s="203">
        <v>0.54</v>
      </c>
      <c r="X17" s="203">
        <v>1.76</v>
      </c>
      <c r="Y17" s="203">
        <v>0</v>
      </c>
      <c r="Z17" s="203">
        <v>37.32</v>
      </c>
      <c r="AA17" s="203">
        <v>13.25</v>
      </c>
      <c r="AB17" s="203">
        <v>0</v>
      </c>
      <c r="AC17" s="203">
        <v>0</v>
      </c>
      <c r="AD17" s="203">
        <v>17.829999999999998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152.26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13.66</v>
      </c>
      <c r="E18" s="203">
        <v>0</v>
      </c>
      <c r="F18" s="203">
        <v>0</v>
      </c>
      <c r="G18" s="203">
        <v>21.72</v>
      </c>
      <c r="H18" s="203">
        <v>0</v>
      </c>
      <c r="I18" s="203">
        <v>0</v>
      </c>
      <c r="J18" s="203">
        <v>18.329999999999998</v>
      </c>
      <c r="K18" s="203">
        <v>4.55</v>
      </c>
      <c r="L18" s="203">
        <v>181.17</v>
      </c>
      <c r="M18" s="203">
        <v>1.0900000000000001</v>
      </c>
      <c r="N18" s="203">
        <v>1.41</v>
      </c>
      <c r="O18" s="203">
        <v>0</v>
      </c>
      <c r="P18" s="203">
        <v>1.66</v>
      </c>
      <c r="Q18" s="203">
        <v>2.76</v>
      </c>
      <c r="R18" s="203">
        <v>5.86</v>
      </c>
      <c r="S18" s="203">
        <v>3.65</v>
      </c>
      <c r="T18" s="203">
        <v>0</v>
      </c>
      <c r="U18" s="203">
        <v>0.99</v>
      </c>
      <c r="V18" s="203">
        <v>1.8</v>
      </c>
      <c r="W18" s="203">
        <v>0.54</v>
      </c>
      <c r="X18" s="203">
        <v>1.76</v>
      </c>
      <c r="Y18" s="203">
        <v>0</v>
      </c>
      <c r="Z18" s="203">
        <v>37.32</v>
      </c>
      <c r="AA18" s="203">
        <v>13.25</v>
      </c>
      <c r="AB18" s="203">
        <v>0</v>
      </c>
      <c r="AC18" s="203">
        <v>0</v>
      </c>
      <c r="AD18" s="203">
        <v>17.829999999999998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152.26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13.66</v>
      </c>
      <c r="E19" s="203">
        <v>0</v>
      </c>
      <c r="F19" s="203">
        <v>0</v>
      </c>
      <c r="G19" s="203">
        <v>21.72</v>
      </c>
      <c r="H19" s="203">
        <v>0</v>
      </c>
      <c r="I19" s="203">
        <v>0</v>
      </c>
      <c r="J19" s="203">
        <v>18.329999999999998</v>
      </c>
      <c r="K19" s="203">
        <v>4.55</v>
      </c>
      <c r="L19" s="203">
        <v>181.17</v>
      </c>
      <c r="M19" s="203">
        <v>1.0900000000000001</v>
      </c>
      <c r="N19" s="203">
        <v>1.41</v>
      </c>
      <c r="O19" s="203">
        <v>0</v>
      </c>
      <c r="P19" s="203">
        <v>1.66</v>
      </c>
      <c r="Q19" s="203">
        <v>2.76</v>
      </c>
      <c r="R19" s="203">
        <v>5.86</v>
      </c>
      <c r="S19" s="203">
        <v>3.65</v>
      </c>
      <c r="T19" s="203">
        <v>0</v>
      </c>
      <c r="U19" s="203">
        <v>0.99</v>
      </c>
      <c r="V19" s="203">
        <v>2.87</v>
      </c>
      <c r="W19" s="203">
        <v>0.54</v>
      </c>
      <c r="X19" s="203">
        <v>1.76</v>
      </c>
      <c r="Y19" s="203">
        <v>0</v>
      </c>
      <c r="Z19" s="203">
        <v>37.32</v>
      </c>
      <c r="AA19" s="203">
        <v>13.25</v>
      </c>
      <c r="AB19" s="203">
        <v>0</v>
      </c>
      <c r="AC19" s="203">
        <v>0</v>
      </c>
      <c r="AD19" s="203">
        <v>17.829999999999998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10.97</v>
      </c>
      <c r="AL19" s="203">
        <v>0</v>
      </c>
      <c r="AM19" s="203">
        <v>0</v>
      </c>
      <c r="AN19" s="203">
        <v>0</v>
      </c>
      <c r="AO19" s="203">
        <v>152.26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13.66</v>
      </c>
      <c r="E20" s="203">
        <v>0</v>
      </c>
      <c r="F20" s="203">
        <v>0</v>
      </c>
      <c r="G20" s="203">
        <v>21.72</v>
      </c>
      <c r="H20" s="203">
        <v>0</v>
      </c>
      <c r="I20" s="203">
        <v>0</v>
      </c>
      <c r="J20" s="203">
        <v>18.329999999999998</v>
      </c>
      <c r="K20" s="203">
        <v>4.55</v>
      </c>
      <c r="L20" s="203">
        <v>181.17</v>
      </c>
      <c r="M20" s="203">
        <v>1.0900000000000001</v>
      </c>
      <c r="N20" s="203">
        <v>1.41</v>
      </c>
      <c r="O20" s="203">
        <v>0</v>
      </c>
      <c r="P20" s="203">
        <v>1.66</v>
      </c>
      <c r="Q20" s="203">
        <v>2.76</v>
      </c>
      <c r="R20" s="203">
        <v>5.86</v>
      </c>
      <c r="S20" s="203">
        <v>3.65</v>
      </c>
      <c r="T20" s="203">
        <v>0</v>
      </c>
      <c r="U20" s="203">
        <v>0.99</v>
      </c>
      <c r="V20" s="203">
        <v>0</v>
      </c>
      <c r="W20" s="203">
        <v>0.54</v>
      </c>
      <c r="X20" s="203">
        <v>1.76</v>
      </c>
      <c r="Y20" s="203">
        <v>0</v>
      </c>
      <c r="Z20" s="203">
        <v>37.32</v>
      </c>
      <c r="AA20" s="203">
        <v>13.25</v>
      </c>
      <c r="AB20" s="203">
        <v>0</v>
      </c>
      <c r="AC20" s="203">
        <v>0</v>
      </c>
      <c r="AD20" s="203">
        <v>17.829999999999998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10.97</v>
      </c>
      <c r="AL20" s="203">
        <v>0</v>
      </c>
      <c r="AM20" s="203">
        <v>0</v>
      </c>
      <c r="AN20" s="203">
        <v>0</v>
      </c>
      <c r="AO20" s="203">
        <v>152.26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13.66</v>
      </c>
      <c r="E21" s="203">
        <v>0</v>
      </c>
      <c r="F21" s="203">
        <v>0</v>
      </c>
      <c r="G21" s="203">
        <v>21.72</v>
      </c>
      <c r="H21" s="203">
        <v>0</v>
      </c>
      <c r="I21" s="203">
        <v>0</v>
      </c>
      <c r="J21" s="203">
        <v>18.329999999999998</v>
      </c>
      <c r="K21" s="203">
        <v>4.55</v>
      </c>
      <c r="L21" s="203">
        <v>181.17</v>
      </c>
      <c r="M21" s="203">
        <v>1.0900000000000001</v>
      </c>
      <c r="N21" s="203">
        <v>1.41</v>
      </c>
      <c r="O21" s="203">
        <v>0</v>
      </c>
      <c r="P21" s="203">
        <v>1.66</v>
      </c>
      <c r="Q21" s="203">
        <v>2.76</v>
      </c>
      <c r="R21" s="203">
        <v>5.86</v>
      </c>
      <c r="S21" s="203">
        <v>3.65</v>
      </c>
      <c r="T21" s="203">
        <v>0</v>
      </c>
      <c r="U21" s="203">
        <v>0.99</v>
      </c>
      <c r="V21" s="203">
        <v>0</v>
      </c>
      <c r="W21" s="203">
        <v>0.54</v>
      </c>
      <c r="X21" s="203">
        <v>1.76</v>
      </c>
      <c r="Y21" s="203">
        <v>0</v>
      </c>
      <c r="Z21" s="203">
        <v>3.01</v>
      </c>
      <c r="AA21" s="203">
        <v>1.71</v>
      </c>
      <c r="AB21" s="203">
        <v>0</v>
      </c>
      <c r="AC21" s="203">
        <v>0</v>
      </c>
      <c r="AD21" s="203">
        <v>17.829999999999998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10.97</v>
      </c>
      <c r="AL21" s="203">
        <v>0</v>
      </c>
      <c r="AM21" s="203">
        <v>0</v>
      </c>
      <c r="AN21" s="203">
        <v>0</v>
      </c>
      <c r="AO21" s="203">
        <v>152.26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13.66</v>
      </c>
      <c r="E22" s="203">
        <v>0</v>
      </c>
      <c r="F22" s="203">
        <v>0</v>
      </c>
      <c r="G22" s="203">
        <v>21.72</v>
      </c>
      <c r="H22" s="203">
        <v>0</v>
      </c>
      <c r="I22" s="203">
        <v>0</v>
      </c>
      <c r="J22" s="203">
        <v>18.329999999999998</v>
      </c>
      <c r="K22" s="203">
        <v>4.55</v>
      </c>
      <c r="L22" s="203">
        <v>181.17</v>
      </c>
      <c r="M22" s="203">
        <v>1.0900000000000001</v>
      </c>
      <c r="N22" s="203">
        <v>1.41</v>
      </c>
      <c r="O22" s="203">
        <v>0</v>
      </c>
      <c r="P22" s="203">
        <v>1.66</v>
      </c>
      <c r="Q22" s="203">
        <v>2.76</v>
      </c>
      <c r="R22" s="203">
        <v>5.86</v>
      </c>
      <c r="S22" s="203">
        <v>3.65</v>
      </c>
      <c r="T22" s="203">
        <v>0</v>
      </c>
      <c r="U22" s="203">
        <v>0.99</v>
      </c>
      <c r="V22" s="203">
        <v>0</v>
      </c>
      <c r="W22" s="203">
        <v>0.54</v>
      </c>
      <c r="X22" s="203">
        <v>1.76</v>
      </c>
      <c r="Y22" s="203">
        <v>0</v>
      </c>
      <c r="Z22" s="203">
        <v>3.01</v>
      </c>
      <c r="AA22" s="203">
        <v>1.71</v>
      </c>
      <c r="AB22" s="203">
        <v>0</v>
      </c>
      <c r="AC22" s="203">
        <v>0</v>
      </c>
      <c r="AD22" s="203">
        <v>17.829999999999998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10.97</v>
      </c>
      <c r="AL22" s="203">
        <v>0</v>
      </c>
      <c r="AM22" s="203">
        <v>0</v>
      </c>
      <c r="AN22" s="203">
        <v>0</v>
      </c>
      <c r="AO22" s="203">
        <v>152.26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13.66</v>
      </c>
      <c r="E23" s="203">
        <v>0</v>
      </c>
      <c r="F23" s="203">
        <v>0</v>
      </c>
      <c r="G23" s="203">
        <v>21.72</v>
      </c>
      <c r="H23" s="203">
        <v>0</v>
      </c>
      <c r="I23" s="203">
        <v>0</v>
      </c>
      <c r="J23" s="203">
        <v>18.329999999999998</v>
      </c>
      <c r="K23" s="203">
        <v>4.55</v>
      </c>
      <c r="L23" s="203">
        <v>181.17</v>
      </c>
      <c r="M23" s="203">
        <v>1.0900000000000001</v>
      </c>
      <c r="N23" s="203">
        <v>1.41</v>
      </c>
      <c r="O23" s="203">
        <v>0</v>
      </c>
      <c r="P23" s="203">
        <v>1.66</v>
      </c>
      <c r="Q23" s="203">
        <v>2.76</v>
      </c>
      <c r="R23" s="203">
        <v>5.86</v>
      </c>
      <c r="S23" s="203">
        <v>3.65</v>
      </c>
      <c r="T23" s="203">
        <v>0</v>
      </c>
      <c r="U23" s="203">
        <v>0.99</v>
      </c>
      <c r="V23" s="203">
        <v>0.25</v>
      </c>
      <c r="W23" s="203">
        <v>0.54</v>
      </c>
      <c r="X23" s="203">
        <v>1.76</v>
      </c>
      <c r="Y23" s="203">
        <v>0</v>
      </c>
      <c r="Z23" s="203">
        <v>3.01</v>
      </c>
      <c r="AA23" s="203">
        <v>1.71</v>
      </c>
      <c r="AB23" s="203">
        <v>0</v>
      </c>
      <c r="AC23" s="203">
        <v>0</v>
      </c>
      <c r="AD23" s="203">
        <v>17.829999999999998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10.97</v>
      </c>
      <c r="AL23" s="203">
        <v>0</v>
      </c>
      <c r="AM23" s="203">
        <v>0</v>
      </c>
      <c r="AN23" s="203">
        <v>0</v>
      </c>
      <c r="AO23" s="203">
        <v>152.26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13.66</v>
      </c>
      <c r="E24" s="203">
        <v>0</v>
      </c>
      <c r="F24" s="203">
        <v>0</v>
      </c>
      <c r="G24" s="203">
        <v>21.72</v>
      </c>
      <c r="H24" s="203">
        <v>0</v>
      </c>
      <c r="I24" s="203">
        <v>0</v>
      </c>
      <c r="J24" s="203">
        <v>18.329999999999998</v>
      </c>
      <c r="K24" s="203">
        <v>4.55</v>
      </c>
      <c r="L24" s="203">
        <v>181.17</v>
      </c>
      <c r="M24" s="203">
        <v>1.0900000000000001</v>
      </c>
      <c r="N24" s="203">
        <v>1.41</v>
      </c>
      <c r="O24" s="203">
        <v>0</v>
      </c>
      <c r="P24" s="203">
        <v>1.66</v>
      </c>
      <c r="Q24" s="203">
        <v>0.24</v>
      </c>
      <c r="R24" s="203">
        <v>0.51</v>
      </c>
      <c r="S24" s="203">
        <v>0.31</v>
      </c>
      <c r="T24" s="203">
        <v>0</v>
      </c>
      <c r="U24" s="203">
        <v>0.99</v>
      </c>
      <c r="V24" s="203">
        <v>0.25</v>
      </c>
      <c r="W24" s="203">
        <v>0.54</v>
      </c>
      <c r="X24" s="203">
        <v>1.76</v>
      </c>
      <c r="Y24" s="203">
        <v>0</v>
      </c>
      <c r="Z24" s="203">
        <v>3.01</v>
      </c>
      <c r="AA24" s="203">
        <v>1.71</v>
      </c>
      <c r="AB24" s="203">
        <v>0</v>
      </c>
      <c r="AC24" s="203">
        <v>0</v>
      </c>
      <c r="AD24" s="203">
        <v>17.829999999999998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10.97</v>
      </c>
      <c r="AL24" s="203">
        <v>0</v>
      </c>
      <c r="AM24" s="203">
        <v>0</v>
      </c>
      <c r="AN24" s="203">
        <v>0</v>
      </c>
      <c r="AO24" s="203">
        <v>152.26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13.72</v>
      </c>
      <c r="E25" s="203">
        <v>0</v>
      </c>
      <c r="F25" s="203">
        <v>0</v>
      </c>
      <c r="G25" s="203">
        <v>21.72</v>
      </c>
      <c r="H25" s="203">
        <v>0</v>
      </c>
      <c r="I25" s="203">
        <v>0</v>
      </c>
      <c r="J25" s="203">
        <v>18.329999999999998</v>
      </c>
      <c r="K25" s="203">
        <v>4.55</v>
      </c>
      <c r="L25" s="203">
        <v>147.41999999999999</v>
      </c>
      <c r="M25" s="203">
        <v>1.0900000000000001</v>
      </c>
      <c r="N25" s="203">
        <v>1.41</v>
      </c>
      <c r="O25" s="203">
        <v>0</v>
      </c>
      <c r="P25" s="203">
        <v>1.66</v>
      </c>
      <c r="Q25" s="203">
        <v>0.51</v>
      </c>
      <c r="R25" s="203">
        <v>0.89</v>
      </c>
      <c r="S25" s="203">
        <v>0.65</v>
      </c>
      <c r="T25" s="203">
        <v>0</v>
      </c>
      <c r="U25" s="203">
        <v>0.94</v>
      </c>
      <c r="V25" s="203">
        <v>0.25</v>
      </c>
      <c r="W25" s="203">
        <v>0.54</v>
      </c>
      <c r="X25" s="203">
        <v>1.76</v>
      </c>
      <c r="Y25" s="203">
        <v>0</v>
      </c>
      <c r="Z25" s="203">
        <v>3.01</v>
      </c>
      <c r="AA25" s="203">
        <v>1.71</v>
      </c>
      <c r="AB25" s="203">
        <v>0</v>
      </c>
      <c r="AC25" s="203">
        <v>0</v>
      </c>
      <c r="AD25" s="203">
        <v>17.829999999999998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10.97</v>
      </c>
      <c r="AL25" s="203">
        <v>0</v>
      </c>
      <c r="AM25" s="203">
        <v>0</v>
      </c>
      <c r="AN25" s="203">
        <v>0</v>
      </c>
      <c r="AO25" s="203">
        <v>152.26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13.72</v>
      </c>
      <c r="E26" s="203">
        <v>0</v>
      </c>
      <c r="F26" s="203">
        <v>0</v>
      </c>
      <c r="G26" s="203">
        <v>21.72</v>
      </c>
      <c r="H26" s="203">
        <v>0</v>
      </c>
      <c r="I26" s="203">
        <v>0</v>
      </c>
      <c r="J26" s="203">
        <v>18.329999999999998</v>
      </c>
      <c r="K26" s="203">
        <v>4.55</v>
      </c>
      <c r="L26" s="203">
        <v>79.53</v>
      </c>
      <c r="M26" s="203">
        <v>1.0900000000000001</v>
      </c>
      <c r="N26" s="203">
        <v>1.41</v>
      </c>
      <c r="O26" s="203">
        <v>0</v>
      </c>
      <c r="P26" s="203">
        <v>1.66</v>
      </c>
      <c r="Q26" s="203">
        <v>0.24</v>
      </c>
      <c r="R26" s="203">
        <v>0.5</v>
      </c>
      <c r="S26" s="203">
        <v>0.31</v>
      </c>
      <c r="T26" s="203">
        <v>0</v>
      </c>
      <c r="U26" s="203">
        <v>0.87</v>
      </c>
      <c r="V26" s="203">
        <v>0.25</v>
      </c>
      <c r="W26" s="203">
        <v>0.54</v>
      </c>
      <c r="X26" s="203">
        <v>1.76</v>
      </c>
      <c r="Y26" s="203">
        <v>0</v>
      </c>
      <c r="Z26" s="203">
        <v>3.01</v>
      </c>
      <c r="AA26" s="203">
        <v>1.71</v>
      </c>
      <c r="AB26" s="203">
        <v>0</v>
      </c>
      <c r="AC26" s="203">
        <v>0</v>
      </c>
      <c r="AD26" s="203">
        <v>17.829999999999998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10.97</v>
      </c>
      <c r="AL26" s="203">
        <v>0</v>
      </c>
      <c r="AM26" s="203">
        <v>0</v>
      </c>
      <c r="AN26" s="203">
        <v>0</v>
      </c>
      <c r="AO26" s="203">
        <v>152.26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13.72</v>
      </c>
      <c r="E27" s="203">
        <v>0</v>
      </c>
      <c r="F27" s="203">
        <v>0</v>
      </c>
      <c r="G27" s="203">
        <v>21.72</v>
      </c>
      <c r="H27" s="203">
        <v>0</v>
      </c>
      <c r="I27" s="203">
        <v>0</v>
      </c>
      <c r="J27" s="203">
        <v>18.329999999999998</v>
      </c>
      <c r="K27" s="203">
        <v>0.36</v>
      </c>
      <c r="L27" s="203">
        <v>28.16</v>
      </c>
      <c r="M27" s="203">
        <v>1.0900000000000001</v>
      </c>
      <c r="N27" s="203">
        <v>1.41</v>
      </c>
      <c r="O27" s="203">
        <v>0</v>
      </c>
      <c r="P27" s="203">
        <v>1.66</v>
      </c>
      <c r="Q27" s="203">
        <v>0.25</v>
      </c>
      <c r="R27" s="203">
        <v>0.7</v>
      </c>
      <c r="S27" s="203">
        <v>0.35</v>
      </c>
      <c r="T27" s="203">
        <v>0</v>
      </c>
      <c r="U27" s="203">
        <v>0.8</v>
      </c>
      <c r="V27" s="203">
        <v>0.25</v>
      </c>
      <c r="W27" s="203">
        <v>0.54</v>
      </c>
      <c r="X27" s="203">
        <v>1.76</v>
      </c>
      <c r="Y27" s="203">
        <v>0</v>
      </c>
      <c r="Z27" s="203">
        <v>3.01</v>
      </c>
      <c r="AA27" s="203">
        <v>1.71</v>
      </c>
      <c r="AB27" s="203">
        <v>0</v>
      </c>
      <c r="AC27" s="203">
        <v>0</v>
      </c>
      <c r="AD27" s="203">
        <v>17.829999999999998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10.97</v>
      </c>
      <c r="AL27" s="203">
        <v>0</v>
      </c>
      <c r="AM27" s="203">
        <v>0</v>
      </c>
      <c r="AN27" s="203">
        <v>0</v>
      </c>
      <c r="AO27" s="203">
        <v>152.26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13.72</v>
      </c>
      <c r="E28" s="203">
        <v>0</v>
      </c>
      <c r="F28" s="203">
        <v>0</v>
      </c>
      <c r="G28" s="203">
        <v>21.72</v>
      </c>
      <c r="H28" s="203">
        <v>0</v>
      </c>
      <c r="I28" s="203">
        <v>0</v>
      </c>
      <c r="J28" s="203">
        <v>18.329999999999998</v>
      </c>
      <c r="K28" s="203">
        <v>0.36</v>
      </c>
      <c r="L28" s="203">
        <v>14.9</v>
      </c>
      <c r="M28" s="203">
        <v>1.0900000000000001</v>
      </c>
      <c r="N28" s="203">
        <v>1.41</v>
      </c>
      <c r="O28" s="203">
        <v>0</v>
      </c>
      <c r="P28" s="203">
        <v>1.66</v>
      </c>
      <c r="Q28" s="203">
        <v>0.24</v>
      </c>
      <c r="R28" s="203">
        <v>0.5</v>
      </c>
      <c r="S28" s="203">
        <v>0.31</v>
      </c>
      <c r="T28" s="203">
        <v>0</v>
      </c>
      <c r="U28" s="203">
        <v>0.8</v>
      </c>
      <c r="V28" s="203">
        <v>0.25</v>
      </c>
      <c r="W28" s="203">
        <v>0.54</v>
      </c>
      <c r="X28" s="203">
        <v>1.76</v>
      </c>
      <c r="Y28" s="203">
        <v>0</v>
      </c>
      <c r="Z28" s="203">
        <v>3.01</v>
      </c>
      <c r="AA28" s="203">
        <v>1.71</v>
      </c>
      <c r="AB28" s="203">
        <v>0</v>
      </c>
      <c r="AC28" s="203">
        <v>0</v>
      </c>
      <c r="AD28" s="203">
        <v>17.829999999999998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14.7</v>
      </c>
      <c r="AL28" s="203">
        <v>0</v>
      </c>
      <c r="AM28" s="203">
        <v>0</v>
      </c>
      <c r="AN28" s="203">
        <v>0</v>
      </c>
      <c r="AO28" s="203">
        <v>152.26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13.72</v>
      </c>
      <c r="E29" s="203">
        <v>0</v>
      </c>
      <c r="F29" s="203">
        <v>0</v>
      </c>
      <c r="G29" s="203">
        <v>21.72</v>
      </c>
      <c r="H29" s="203">
        <v>0</v>
      </c>
      <c r="I29" s="203">
        <v>0</v>
      </c>
      <c r="J29" s="203">
        <v>18.329999999999998</v>
      </c>
      <c r="K29" s="203">
        <v>0.63</v>
      </c>
      <c r="L29" s="203">
        <v>14.9</v>
      </c>
      <c r="M29" s="203">
        <v>1.0900000000000001</v>
      </c>
      <c r="N29" s="203">
        <v>1.41</v>
      </c>
      <c r="O29" s="203">
        <v>0</v>
      </c>
      <c r="P29" s="203">
        <v>1.66</v>
      </c>
      <c r="Q29" s="203">
        <v>0.24</v>
      </c>
      <c r="R29" s="203">
        <v>0.5</v>
      </c>
      <c r="S29" s="203">
        <v>0.31</v>
      </c>
      <c r="T29" s="203">
        <v>0</v>
      </c>
      <c r="U29" s="203">
        <v>0.8</v>
      </c>
      <c r="V29" s="203">
        <v>0.25</v>
      </c>
      <c r="W29" s="203">
        <v>0.54</v>
      </c>
      <c r="X29" s="203">
        <v>1.76</v>
      </c>
      <c r="Y29" s="203">
        <v>0</v>
      </c>
      <c r="Z29" s="203">
        <v>3.01</v>
      </c>
      <c r="AA29" s="203">
        <v>1.71</v>
      </c>
      <c r="AB29" s="203">
        <v>0</v>
      </c>
      <c r="AC29" s="203">
        <v>0</v>
      </c>
      <c r="AD29" s="203">
        <v>17.829999999999998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152.26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13.72</v>
      </c>
      <c r="E30" s="203">
        <v>0</v>
      </c>
      <c r="F30" s="203">
        <v>0</v>
      </c>
      <c r="G30" s="203">
        <v>21.72</v>
      </c>
      <c r="H30" s="203">
        <v>0</v>
      </c>
      <c r="I30" s="203">
        <v>0</v>
      </c>
      <c r="J30" s="203">
        <v>18.329999999999998</v>
      </c>
      <c r="K30" s="203">
        <v>0.36</v>
      </c>
      <c r="L30" s="203">
        <v>14.9</v>
      </c>
      <c r="M30" s="203">
        <v>1.0900000000000001</v>
      </c>
      <c r="N30" s="203">
        <v>1.41</v>
      </c>
      <c r="O30" s="203">
        <v>0</v>
      </c>
      <c r="P30" s="203">
        <v>1.66</v>
      </c>
      <c r="Q30" s="203">
        <v>0.24</v>
      </c>
      <c r="R30" s="203">
        <v>0.5</v>
      </c>
      <c r="S30" s="203">
        <v>0.31</v>
      </c>
      <c r="T30" s="203">
        <v>0</v>
      </c>
      <c r="U30" s="203">
        <v>0.8</v>
      </c>
      <c r="V30" s="203">
        <v>0.25</v>
      </c>
      <c r="W30" s="203">
        <v>0.54</v>
      </c>
      <c r="X30" s="203">
        <v>1.76</v>
      </c>
      <c r="Y30" s="203">
        <v>0</v>
      </c>
      <c r="Z30" s="203">
        <v>3.01</v>
      </c>
      <c r="AA30" s="203">
        <v>1.71</v>
      </c>
      <c r="AB30" s="203">
        <v>0</v>
      </c>
      <c r="AC30" s="203">
        <v>0</v>
      </c>
      <c r="AD30" s="203">
        <v>17.829999999999998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152.26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13.72</v>
      </c>
      <c r="E31" s="203">
        <v>0</v>
      </c>
      <c r="F31" s="203">
        <v>0</v>
      </c>
      <c r="G31" s="203">
        <v>21.72</v>
      </c>
      <c r="H31" s="203">
        <v>0</v>
      </c>
      <c r="I31" s="203">
        <v>0</v>
      </c>
      <c r="J31" s="203">
        <v>18.329999999999998</v>
      </c>
      <c r="K31" s="203">
        <v>0.36</v>
      </c>
      <c r="L31" s="203">
        <v>14.9</v>
      </c>
      <c r="M31" s="203">
        <v>1.0900000000000001</v>
      </c>
      <c r="N31" s="203">
        <v>1.41</v>
      </c>
      <c r="O31" s="203">
        <v>0</v>
      </c>
      <c r="P31" s="203">
        <v>1.66</v>
      </c>
      <c r="Q31" s="203">
        <v>0.24</v>
      </c>
      <c r="R31" s="203">
        <v>0.5</v>
      </c>
      <c r="S31" s="203">
        <v>0.31</v>
      </c>
      <c r="T31" s="203">
        <v>0</v>
      </c>
      <c r="U31" s="203">
        <v>0.8</v>
      </c>
      <c r="V31" s="203">
        <v>0.25</v>
      </c>
      <c r="W31" s="203">
        <v>0.54</v>
      </c>
      <c r="X31" s="203">
        <v>1.76</v>
      </c>
      <c r="Y31" s="203">
        <v>0</v>
      </c>
      <c r="Z31" s="203">
        <v>3.01</v>
      </c>
      <c r="AA31" s="203">
        <v>1.71</v>
      </c>
      <c r="AB31" s="203">
        <v>0</v>
      </c>
      <c r="AC31" s="203">
        <v>0</v>
      </c>
      <c r="AD31" s="203">
        <v>17.829999999999998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152.26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13.72</v>
      </c>
      <c r="E32" s="203">
        <v>0</v>
      </c>
      <c r="F32" s="203">
        <v>0</v>
      </c>
      <c r="G32" s="203">
        <v>21.72</v>
      </c>
      <c r="H32" s="203">
        <v>0</v>
      </c>
      <c r="I32" s="203">
        <v>0</v>
      </c>
      <c r="J32" s="203">
        <v>18.329999999999998</v>
      </c>
      <c r="K32" s="203">
        <v>0.36</v>
      </c>
      <c r="L32" s="203">
        <v>14.9</v>
      </c>
      <c r="M32" s="203">
        <v>1.0900000000000001</v>
      </c>
      <c r="N32" s="203">
        <v>1.41</v>
      </c>
      <c r="O32" s="203">
        <v>0</v>
      </c>
      <c r="P32" s="203">
        <v>1.66</v>
      </c>
      <c r="Q32" s="203">
        <v>0.24</v>
      </c>
      <c r="R32" s="203">
        <v>0.5</v>
      </c>
      <c r="S32" s="203">
        <v>0.31</v>
      </c>
      <c r="T32" s="203">
        <v>0</v>
      </c>
      <c r="U32" s="203">
        <v>0.8</v>
      </c>
      <c r="V32" s="203">
        <v>0.25</v>
      </c>
      <c r="W32" s="203">
        <v>0.54</v>
      </c>
      <c r="X32" s="203">
        <v>1.76</v>
      </c>
      <c r="Y32" s="203">
        <v>0</v>
      </c>
      <c r="Z32" s="203">
        <v>3.01</v>
      </c>
      <c r="AA32" s="203">
        <v>1.71</v>
      </c>
      <c r="AB32" s="203">
        <v>0</v>
      </c>
      <c r="AC32" s="203">
        <v>0</v>
      </c>
      <c r="AD32" s="203">
        <v>17.829999999999998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1.28</v>
      </c>
      <c r="AL32" s="203">
        <v>0</v>
      </c>
      <c r="AM32" s="203">
        <v>0</v>
      </c>
      <c r="AN32" s="203">
        <v>0</v>
      </c>
      <c r="AO32" s="203">
        <v>152.26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13.72</v>
      </c>
      <c r="E33" s="203">
        <v>0</v>
      </c>
      <c r="F33" s="203">
        <v>0</v>
      </c>
      <c r="G33" s="203">
        <v>21.72</v>
      </c>
      <c r="H33" s="203">
        <v>0</v>
      </c>
      <c r="I33" s="203">
        <v>0</v>
      </c>
      <c r="J33" s="203">
        <v>18.329999999999998</v>
      </c>
      <c r="K33" s="203">
        <v>0.36</v>
      </c>
      <c r="L33" s="203">
        <v>14.9</v>
      </c>
      <c r="M33" s="203">
        <v>1.0900000000000001</v>
      </c>
      <c r="N33" s="203">
        <v>1.41</v>
      </c>
      <c r="O33" s="203">
        <v>0</v>
      </c>
      <c r="P33" s="203">
        <v>1.66</v>
      </c>
      <c r="Q33" s="203">
        <v>0.24</v>
      </c>
      <c r="R33" s="203">
        <v>0.5</v>
      </c>
      <c r="S33" s="203">
        <v>0.31</v>
      </c>
      <c r="T33" s="203">
        <v>0</v>
      </c>
      <c r="U33" s="203">
        <v>0.73</v>
      </c>
      <c r="V33" s="203">
        <v>0.25</v>
      </c>
      <c r="W33" s="203">
        <v>0.54</v>
      </c>
      <c r="X33" s="203">
        <v>1.76</v>
      </c>
      <c r="Y33" s="203">
        <v>0</v>
      </c>
      <c r="Z33" s="203">
        <v>3.01</v>
      </c>
      <c r="AA33" s="203">
        <v>1.71</v>
      </c>
      <c r="AB33" s="203">
        <v>0</v>
      </c>
      <c r="AC33" s="203">
        <v>0</v>
      </c>
      <c r="AD33" s="203">
        <v>17.829999999999998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152.26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13.72</v>
      </c>
      <c r="E34" s="203">
        <v>0</v>
      </c>
      <c r="F34" s="203">
        <v>0</v>
      </c>
      <c r="G34" s="203">
        <v>21.72</v>
      </c>
      <c r="H34" s="203">
        <v>0</v>
      </c>
      <c r="I34" s="203">
        <v>0</v>
      </c>
      <c r="J34" s="203">
        <v>18.329999999999998</v>
      </c>
      <c r="K34" s="203">
        <v>0.36</v>
      </c>
      <c r="L34" s="203">
        <v>14.9</v>
      </c>
      <c r="M34" s="203">
        <v>1.0900000000000001</v>
      </c>
      <c r="N34" s="203">
        <v>1.41</v>
      </c>
      <c r="O34" s="203">
        <v>0</v>
      </c>
      <c r="P34" s="203">
        <v>1.66</v>
      </c>
      <c r="Q34" s="203">
        <v>0.24</v>
      </c>
      <c r="R34" s="203">
        <v>0.5</v>
      </c>
      <c r="S34" s="203">
        <v>0.31</v>
      </c>
      <c r="T34" s="203">
        <v>0</v>
      </c>
      <c r="U34" s="203">
        <v>0.67</v>
      </c>
      <c r="V34" s="203">
        <v>0.25</v>
      </c>
      <c r="W34" s="203">
        <v>0.54</v>
      </c>
      <c r="X34" s="203">
        <v>1.76</v>
      </c>
      <c r="Y34" s="203">
        <v>0</v>
      </c>
      <c r="Z34" s="203">
        <v>3.01</v>
      </c>
      <c r="AA34" s="203">
        <v>1.71</v>
      </c>
      <c r="AB34" s="203">
        <v>0</v>
      </c>
      <c r="AC34" s="203">
        <v>0</v>
      </c>
      <c r="AD34" s="203">
        <v>17.829999999999998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152.26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13.66</v>
      </c>
      <c r="E35" s="203">
        <v>0</v>
      </c>
      <c r="F35" s="203">
        <v>0</v>
      </c>
      <c r="G35" s="203">
        <v>21.72</v>
      </c>
      <c r="H35" s="203">
        <v>0</v>
      </c>
      <c r="I35" s="203">
        <v>0</v>
      </c>
      <c r="J35" s="203">
        <v>18.329999999999998</v>
      </c>
      <c r="K35" s="203">
        <v>0.36</v>
      </c>
      <c r="L35" s="203">
        <v>14.9</v>
      </c>
      <c r="M35" s="203">
        <v>1.0900000000000001</v>
      </c>
      <c r="N35" s="203">
        <v>1.41</v>
      </c>
      <c r="O35" s="203">
        <v>0</v>
      </c>
      <c r="P35" s="203">
        <v>1.66</v>
      </c>
      <c r="Q35" s="203">
        <v>0.24</v>
      </c>
      <c r="R35" s="203">
        <v>0.5</v>
      </c>
      <c r="S35" s="203">
        <v>0.31</v>
      </c>
      <c r="T35" s="203">
        <v>0</v>
      </c>
      <c r="U35" s="203">
        <v>0.6</v>
      </c>
      <c r="V35" s="203">
        <v>0.25</v>
      </c>
      <c r="W35" s="203">
        <v>0.54</v>
      </c>
      <c r="X35" s="203">
        <v>1.76</v>
      </c>
      <c r="Y35" s="203">
        <v>0</v>
      </c>
      <c r="Z35" s="203">
        <v>3.01</v>
      </c>
      <c r="AA35" s="203">
        <v>1.71</v>
      </c>
      <c r="AB35" s="203">
        <v>0</v>
      </c>
      <c r="AC35" s="203">
        <v>0</v>
      </c>
      <c r="AD35" s="203">
        <v>17.829999999999998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152.26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13.63</v>
      </c>
      <c r="E36" s="203">
        <v>0</v>
      </c>
      <c r="F36" s="203">
        <v>0</v>
      </c>
      <c r="G36" s="203">
        <v>21.72</v>
      </c>
      <c r="H36" s="203">
        <v>0</v>
      </c>
      <c r="I36" s="203">
        <v>0</v>
      </c>
      <c r="J36" s="203">
        <v>18.329999999999998</v>
      </c>
      <c r="K36" s="203">
        <v>0.36</v>
      </c>
      <c r="L36" s="203">
        <v>14.9</v>
      </c>
      <c r="M36" s="203">
        <v>1.0900000000000001</v>
      </c>
      <c r="N36" s="203">
        <v>1.41</v>
      </c>
      <c r="O36" s="203">
        <v>0</v>
      </c>
      <c r="P36" s="203">
        <v>1.66</v>
      </c>
      <c r="Q36" s="203">
        <v>0.24</v>
      </c>
      <c r="R36" s="203">
        <v>0.5</v>
      </c>
      <c r="S36" s="203">
        <v>0.31</v>
      </c>
      <c r="T36" s="203">
        <v>0</v>
      </c>
      <c r="U36" s="203">
        <v>0.56000000000000005</v>
      </c>
      <c r="V36" s="203">
        <v>0.25</v>
      </c>
      <c r="W36" s="203">
        <v>0.54</v>
      </c>
      <c r="X36" s="203">
        <v>1.76</v>
      </c>
      <c r="Y36" s="203">
        <v>0</v>
      </c>
      <c r="Z36" s="203">
        <v>3.01</v>
      </c>
      <c r="AA36" s="203">
        <v>1.71</v>
      </c>
      <c r="AB36" s="203">
        <v>0</v>
      </c>
      <c r="AC36" s="203">
        <v>0</v>
      </c>
      <c r="AD36" s="203">
        <v>17.88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152.26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13.63</v>
      </c>
      <c r="E37" s="203">
        <v>0</v>
      </c>
      <c r="F37" s="203">
        <v>0</v>
      </c>
      <c r="G37" s="203">
        <v>21.72</v>
      </c>
      <c r="H37" s="203">
        <v>0</v>
      </c>
      <c r="I37" s="203">
        <v>0</v>
      </c>
      <c r="J37" s="203">
        <v>18.329999999999998</v>
      </c>
      <c r="K37" s="203">
        <v>0.36</v>
      </c>
      <c r="L37" s="203">
        <v>14.9</v>
      </c>
      <c r="M37" s="203">
        <v>1.0900000000000001</v>
      </c>
      <c r="N37" s="203">
        <v>1.41</v>
      </c>
      <c r="O37" s="203">
        <v>0</v>
      </c>
      <c r="P37" s="203">
        <v>1.66</v>
      </c>
      <c r="Q37" s="203">
        <v>0.24</v>
      </c>
      <c r="R37" s="203">
        <v>0.5</v>
      </c>
      <c r="S37" s="203">
        <v>0.31</v>
      </c>
      <c r="T37" s="203">
        <v>0</v>
      </c>
      <c r="U37" s="203">
        <v>0.56000000000000005</v>
      </c>
      <c r="V37" s="203">
        <v>0.25</v>
      </c>
      <c r="W37" s="203">
        <v>0.54</v>
      </c>
      <c r="X37" s="203">
        <v>1.76</v>
      </c>
      <c r="Y37" s="203">
        <v>0</v>
      </c>
      <c r="Z37" s="203">
        <v>3.01</v>
      </c>
      <c r="AA37" s="203">
        <v>1.71</v>
      </c>
      <c r="AB37" s="203">
        <v>0</v>
      </c>
      <c r="AC37" s="203">
        <v>0</v>
      </c>
      <c r="AD37" s="203">
        <v>17.88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152.26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13.63</v>
      </c>
      <c r="E38" s="203">
        <v>0</v>
      </c>
      <c r="F38" s="203">
        <v>0</v>
      </c>
      <c r="G38" s="203">
        <v>21.72</v>
      </c>
      <c r="H38" s="203">
        <v>0</v>
      </c>
      <c r="I38" s="203">
        <v>0</v>
      </c>
      <c r="J38" s="203">
        <v>18.329999999999998</v>
      </c>
      <c r="K38" s="203">
        <v>0.36</v>
      </c>
      <c r="L38" s="203">
        <v>14.9</v>
      </c>
      <c r="M38" s="203">
        <v>1.0900000000000001</v>
      </c>
      <c r="N38" s="203">
        <v>1.41</v>
      </c>
      <c r="O38" s="203">
        <v>0</v>
      </c>
      <c r="P38" s="203">
        <v>1.66</v>
      </c>
      <c r="Q38" s="203">
        <v>0.24</v>
      </c>
      <c r="R38" s="203">
        <v>0.5</v>
      </c>
      <c r="S38" s="203">
        <v>0.31</v>
      </c>
      <c r="T38" s="203">
        <v>0</v>
      </c>
      <c r="U38" s="203">
        <v>0.56000000000000005</v>
      </c>
      <c r="V38" s="203">
        <v>0.25</v>
      </c>
      <c r="W38" s="203">
        <v>0.54</v>
      </c>
      <c r="X38" s="203">
        <v>1.76</v>
      </c>
      <c r="Y38" s="203">
        <v>0</v>
      </c>
      <c r="Z38" s="203">
        <v>3.01</v>
      </c>
      <c r="AA38" s="203">
        <v>1.71</v>
      </c>
      <c r="AB38" s="203">
        <v>0</v>
      </c>
      <c r="AC38" s="203">
        <v>0</v>
      </c>
      <c r="AD38" s="203">
        <v>17.88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152.26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13.56</v>
      </c>
      <c r="E39" s="203">
        <v>0</v>
      </c>
      <c r="F39" s="203">
        <v>0</v>
      </c>
      <c r="G39" s="203">
        <v>21.72</v>
      </c>
      <c r="H39" s="203">
        <v>0</v>
      </c>
      <c r="I39" s="203">
        <v>0</v>
      </c>
      <c r="J39" s="203">
        <v>18.329999999999998</v>
      </c>
      <c r="K39" s="203">
        <v>0.36</v>
      </c>
      <c r="L39" s="203">
        <v>14.9</v>
      </c>
      <c r="M39" s="203">
        <v>1.0900000000000001</v>
      </c>
      <c r="N39" s="203">
        <v>1.41</v>
      </c>
      <c r="O39" s="203">
        <v>0</v>
      </c>
      <c r="P39" s="203">
        <v>1.66</v>
      </c>
      <c r="Q39" s="203">
        <v>0.24</v>
      </c>
      <c r="R39" s="203">
        <v>0.5</v>
      </c>
      <c r="S39" s="203">
        <v>0.31</v>
      </c>
      <c r="T39" s="203">
        <v>0</v>
      </c>
      <c r="U39" s="203">
        <v>0.56000000000000005</v>
      </c>
      <c r="V39" s="203">
        <v>0.25</v>
      </c>
      <c r="W39" s="203">
        <v>0.63</v>
      </c>
      <c r="X39" s="203">
        <v>1.76</v>
      </c>
      <c r="Y39" s="203">
        <v>0</v>
      </c>
      <c r="Z39" s="203">
        <v>3.01</v>
      </c>
      <c r="AA39" s="203">
        <v>1.71</v>
      </c>
      <c r="AB39" s="203">
        <v>0</v>
      </c>
      <c r="AC39" s="203">
        <v>0</v>
      </c>
      <c r="AD39" s="203">
        <v>17.88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150.09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13.5</v>
      </c>
      <c r="E40" s="203">
        <v>0</v>
      </c>
      <c r="F40" s="203">
        <v>0</v>
      </c>
      <c r="G40" s="203">
        <v>21.72</v>
      </c>
      <c r="H40" s="203">
        <v>0</v>
      </c>
      <c r="I40" s="203">
        <v>0</v>
      </c>
      <c r="J40" s="203">
        <v>18.329999999999998</v>
      </c>
      <c r="K40" s="203">
        <v>0.36</v>
      </c>
      <c r="L40" s="203">
        <v>14.9</v>
      </c>
      <c r="M40" s="203">
        <v>1.0900000000000001</v>
      </c>
      <c r="N40" s="203">
        <v>1.41</v>
      </c>
      <c r="O40" s="203">
        <v>0</v>
      </c>
      <c r="P40" s="203">
        <v>1.66</v>
      </c>
      <c r="Q40" s="203">
        <v>0.24</v>
      </c>
      <c r="R40" s="203">
        <v>0.5</v>
      </c>
      <c r="S40" s="203">
        <v>0.31</v>
      </c>
      <c r="T40" s="203">
        <v>0</v>
      </c>
      <c r="U40" s="203">
        <v>0.56000000000000005</v>
      </c>
      <c r="V40" s="203">
        <v>0.25</v>
      </c>
      <c r="W40" s="203">
        <v>0.63</v>
      </c>
      <c r="X40" s="203">
        <v>1.76</v>
      </c>
      <c r="Y40" s="203">
        <v>0</v>
      </c>
      <c r="Z40" s="203">
        <v>3.01</v>
      </c>
      <c r="AA40" s="203">
        <v>1.71</v>
      </c>
      <c r="AB40" s="203">
        <v>0</v>
      </c>
      <c r="AC40" s="203">
        <v>0</v>
      </c>
      <c r="AD40" s="203">
        <v>17.88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 s="203">
        <v>150.09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13.37</v>
      </c>
      <c r="E41" s="203">
        <v>0</v>
      </c>
      <c r="F41" s="203">
        <v>0</v>
      </c>
      <c r="G41" s="203">
        <v>21.72</v>
      </c>
      <c r="H41" s="203">
        <v>0</v>
      </c>
      <c r="I41" s="203">
        <v>0</v>
      </c>
      <c r="J41" s="203">
        <v>18.329999999999998</v>
      </c>
      <c r="K41" s="203">
        <v>0.36</v>
      </c>
      <c r="L41" s="203">
        <v>14.9</v>
      </c>
      <c r="M41" s="203">
        <v>1.0900000000000001</v>
      </c>
      <c r="N41" s="203">
        <v>1.41</v>
      </c>
      <c r="O41" s="203">
        <v>0</v>
      </c>
      <c r="P41" s="203">
        <v>1.66</v>
      </c>
      <c r="Q41" s="203">
        <v>0.24</v>
      </c>
      <c r="R41" s="203">
        <v>0.5</v>
      </c>
      <c r="S41" s="203">
        <v>0.31</v>
      </c>
      <c r="T41" s="203">
        <v>0</v>
      </c>
      <c r="U41" s="203">
        <v>0.56000000000000005</v>
      </c>
      <c r="V41" s="203">
        <v>0.25</v>
      </c>
      <c r="W41" s="203">
        <v>0.63</v>
      </c>
      <c r="X41" s="203">
        <v>1.76</v>
      </c>
      <c r="Y41" s="203">
        <v>0</v>
      </c>
      <c r="Z41" s="203">
        <v>3.01</v>
      </c>
      <c r="AA41" s="203">
        <v>1.71</v>
      </c>
      <c r="AB41" s="203">
        <v>0</v>
      </c>
      <c r="AC41" s="203">
        <v>0</v>
      </c>
      <c r="AD41" s="203">
        <v>17.88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 s="203">
        <v>150.09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13.37</v>
      </c>
      <c r="E42" s="203">
        <v>0</v>
      </c>
      <c r="F42" s="203">
        <v>0</v>
      </c>
      <c r="G42" s="203">
        <v>21.72</v>
      </c>
      <c r="H42" s="203">
        <v>0</v>
      </c>
      <c r="I42" s="203">
        <v>0</v>
      </c>
      <c r="J42" s="203">
        <v>18.329999999999998</v>
      </c>
      <c r="K42" s="203">
        <v>0.34</v>
      </c>
      <c r="L42" s="203">
        <v>14.9</v>
      </c>
      <c r="M42" s="203">
        <v>1.0900000000000001</v>
      </c>
      <c r="N42" s="203">
        <v>1.41</v>
      </c>
      <c r="O42" s="203">
        <v>0</v>
      </c>
      <c r="P42" s="203">
        <v>1.66</v>
      </c>
      <c r="Q42" s="203">
        <v>0.24</v>
      </c>
      <c r="R42" s="203">
        <v>0.5</v>
      </c>
      <c r="S42" s="203">
        <v>0.31</v>
      </c>
      <c r="T42" s="203">
        <v>0</v>
      </c>
      <c r="U42" s="203">
        <v>0.56000000000000005</v>
      </c>
      <c r="V42" s="203">
        <v>0.25</v>
      </c>
      <c r="W42" s="203">
        <v>0.63</v>
      </c>
      <c r="X42" s="203">
        <v>1.76</v>
      </c>
      <c r="Y42" s="203">
        <v>0</v>
      </c>
      <c r="Z42" s="203">
        <v>3.01</v>
      </c>
      <c r="AA42" s="203">
        <v>1.71</v>
      </c>
      <c r="AB42" s="203">
        <v>0</v>
      </c>
      <c r="AC42" s="203">
        <v>0</v>
      </c>
      <c r="AD42" s="203">
        <v>17.88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10.97</v>
      </c>
      <c r="AL42" s="203">
        <v>0</v>
      </c>
      <c r="AM42" s="203">
        <v>0</v>
      </c>
      <c r="AN42" s="203">
        <v>0</v>
      </c>
      <c r="AO42" s="203">
        <v>150.09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13.34</v>
      </c>
      <c r="E43" s="203">
        <v>0</v>
      </c>
      <c r="F43" s="203">
        <v>0</v>
      </c>
      <c r="G43" s="203">
        <v>21.72</v>
      </c>
      <c r="H43" s="203">
        <v>0</v>
      </c>
      <c r="I43" s="203">
        <v>0</v>
      </c>
      <c r="J43" s="203">
        <v>18.329999999999998</v>
      </c>
      <c r="K43" s="203">
        <v>3.39</v>
      </c>
      <c r="L43" s="203">
        <v>61.97</v>
      </c>
      <c r="M43" s="203">
        <v>1.0900000000000001</v>
      </c>
      <c r="N43" s="203">
        <v>1.41</v>
      </c>
      <c r="O43" s="203">
        <v>0</v>
      </c>
      <c r="P43" s="203">
        <v>1.66</v>
      </c>
      <c r="Q43" s="203">
        <v>0.24</v>
      </c>
      <c r="R43" s="203">
        <v>0.5</v>
      </c>
      <c r="S43" s="203">
        <v>0.31</v>
      </c>
      <c r="T43" s="203">
        <v>0</v>
      </c>
      <c r="U43" s="203">
        <v>0.56000000000000005</v>
      </c>
      <c r="V43" s="203">
        <v>0.25</v>
      </c>
      <c r="W43" s="203">
        <v>0.63</v>
      </c>
      <c r="X43" s="203">
        <v>1.76</v>
      </c>
      <c r="Y43" s="203">
        <v>0</v>
      </c>
      <c r="Z43" s="203">
        <v>3.01</v>
      </c>
      <c r="AA43" s="203">
        <v>1.71</v>
      </c>
      <c r="AB43" s="203">
        <v>0</v>
      </c>
      <c r="AC43" s="203">
        <v>0</v>
      </c>
      <c r="AD43" s="203">
        <v>17.88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10.97</v>
      </c>
      <c r="AL43" s="203">
        <v>0</v>
      </c>
      <c r="AM43" s="203">
        <v>0</v>
      </c>
      <c r="AN43" s="203">
        <v>0</v>
      </c>
      <c r="AO43" s="203">
        <v>150.09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13.27</v>
      </c>
      <c r="E44" s="203">
        <v>0</v>
      </c>
      <c r="F44" s="203">
        <v>0</v>
      </c>
      <c r="G44" s="203">
        <v>21.72</v>
      </c>
      <c r="H44" s="203">
        <v>0</v>
      </c>
      <c r="I44" s="203">
        <v>0</v>
      </c>
      <c r="J44" s="203">
        <v>18.329999999999998</v>
      </c>
      <c r="K44" s="203">
        <v>4.55</v>
      </c>
      <c r="L44" s="203">
        <v>121.57</v>
      </c>
      <c r="M44" s="203">
        <v>1.0900000000000001</v>
      </c>
      <c r="N44" s="203">
        <v>1.41</v>
      </c>
      <c r="O44" s="203">
        <v>0</v>
      </c>
      <c r="P44" s="203">
        <v>1.66</v>
      </c>
      <c r="Q44" s="203">
        <v>0.24</v>
      </c>
      <c r="R44" s="203">
        <v>0.5</v>
      </c>
      <c r="S44" s="203">
        <v>0.31</v>
      </c>
      <c r="T44" s="203">
        <v>0</v>
      </c>
      <c r="U44" s="203">
        <v>0.56000000000000005</v>
      </c>
      <c r="V44" s="203">
        <v>0.25</v>
      </c>
      <c r="W44" s="203">
        <v>0.63</v>
      </c>
      <c r="X44" s="203">
        <v>1.76</v>
      </c>
      <c r="Y44" s="203">
        <v>0</v>
      </c>
      <c r="Z44" s="203">
        <v>3.01</v>
      </c>
      <c r="AA44" s="203">
        <v>1.71</v>
      </c>
      <c r="AB44" s="203">
        <v>0</v>
      </c>
      <c r="AC44" s="203">
        <v>0</v>
      </c>
      <c r="AD44" s="203">
        <v>17.88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10.97</v>
      </c>
      <c r="AL44" s="203">
        <v>0</v>
      </c>
      <c r="AM44" s="203">
        <v>0</v>
      </c>
      <c r="AN44" s="203">
        <v>0</v>
      </c>
      <c r="AO44" s="203">
        <v>150.09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13.21</v>
      </c>
      <c r="E45" s="203">
        <v>0</v>
      </c>
      <c r="F45" s="203">
        <v>0</v>
      </c>
      <c r="G45" s="203">
        <v>21.72</v>
      </c>
      <c r="H45" s="203">
        <v>0</v>
      </c>
      <c r="I45" s="203">
        <v>0</v>
      </c>
      <c r="J45" s="203">
        <v>18.329999999999998</v>
      </c>
      <c r="K45" s="203">
        <v>4.55</v>
      </c>
      <c r="L45" s="203">
        <v>121.57</v>
      </c>
      <c r="M45" s="203">
        <v>1.0900000000000001</v>
      </c>
      <c r="N45" s="203">
        <v>1.41</v>
      </c>
      <c r="O45" s="203">
        <v>0</v>
      </c>
      <c r="P45" s="203">
        <v>1.66</v>
      </c>
      <c r="Q45" s="203">
        <v>0.24</v>
      </c>
      <c r="R45" s="203">
        <v>0.5</v>
      </c>
      <c r="S45" s="203">
        <v>0.31</v>
      </c>
      <c r="T45" s="203">
        <v>0</v>
      </c>
      <c r="U45" s="203">
        <v>0.56000000000000005</v>
      </c>
      <c r="V45" s="203">
        <v>0.25</v>
      </c>
      <c r="W45" s="203">
        <v>0.63</v>
      </c>
      <c r="X45" s="203">
        <v>1.76</v>
      </c>
      <c r="Y45" s="203">
        <v>0</v>
      </c>
      <c r="Z45" s="203">
        <v>3.01</v>
      </c>
      <c r="AA45" s="203">
        <v>1.71</v>
      </c>
      <c r="AB45" s="203">
        <v>0</v>
      </c>
      <c r="AC45" s="203">
        <v>0</v>
      </c>
      <c r="AD45" s="203">
        <v>17.88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10.97</v>
      </c>
      <c r="AL45" s="203">
        <v>0</v>
      </c>
      <c r="AM45" s="203">
        <v>0</v>
      </c>
      <c r="AN45" s="203">
        <v>0</v>
      </c>
      <c r="AO45" s="203">
        <v>150.09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13.14</v>
      </c>
      <c r="E46" s="203">
        <v>0</v>
      </c>
      <c r="F46" s="203">
        <v>0</v>
      </c>
      <c r="G46" s="203">
        <v>21.72</v>
      </c>
      <c r="H46" s="203">
        <v>0</v>
      </c>
      <c r="I46" s="203">
        <v>0</v>
      </c>
      <c r="J46" s="203">
        <v>18.329999999999998</v>
      </c>
      <c r="K46" s="203">
        <v>4.55</v>
      </c>
      <c r="L46" s="203">
        <v>181.17</v>
      </c>
      <c r="M46" s="203">
        <v>1.0900000000000001</v>
      </c>
      <c r="N46" s="203">
        <v>1.41</v>
      </c>
      <c r="O46" s="203">
        <v>0</v>
      </c>
      <c r="P46" s="203">
        <v>1.66</v>
      </c>
      <c r="Q46" s="203">
        <v>0.24</v>
      </c>
      <c r="R46" s="203">
        <v>0.5</v>
      </c>
      <c r="S46" s="203">
        <v>0.31</v>
      </c>
      <c r="T46" s="203">
        <v>0</v>
      </c>
      <c r="U46" s="203">
        <v>0.56000000000000005</v>
      </c>
      <c r="V46" s="203">
        <v>0.25</v>
      </c>
      <c r="W46" s="203">
        <v>0.63</v>
      </c>
      <c r="X46" s="203">
        <v>1.76</v>
      </c>
      <c r="Y46" s="203">
        <v>0</v>
      </c>
      <c r="Z46" s="203">
        <v>3.01</v>
      </c>
      <c r="AA46" s="203">
        <v>1.71</v>
      </c>
      <c r="AB46" s="203">
        <v>0</v>
      </c>
      <c r="AC46" s="203">
        <v>0</v>
      </c>
      <c r="AD46" s="203">
        <v>17.88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10.97</v>
      </c>
      <c r="AL46" s="203">
        <v>0</v>
      </c>
      <c r="AM46" s="203">
        <v>0</v>
      </c>
      <c r="AN46" s="203">
        <v>0</v>
      </c>
      <c r="AO46" s="203">
        <v>150.09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13.11</v>
      </c>
      <c r="E47" s="203">
        <v>0</v>
      </c>
      <c r="F47" s="203">
        <v>0</v>
      </c>
      <c r="G47" s="203">
        <v>21.72</v>
      </c>
      <c r="H47" s="203">
        <v>0</v>
      </c>
      <c r="I47" s="203">
        <v>0</v>
      </c>
      <c r="J47" s="203">
        <v>18.329999999999998</v>
      </c>
      <c r="K47" s="203">
        <v>4.55</v>
      </c>
      <c r="L47" s="203">
        <v>181.17</v>
      </c>
      <c r="M47" s="203">
        <v>1.0900000000000001</v>
      </c>
      <c r="N47" s="203">
        <v>1.41</v>
      </c>
      <c r="O47" s="203">
        <v>0</v>
      </c>
      <c r="P47" s="203">
        <v>1.66</v>
      </c>
      <c r="Q47" s="203">
        <v>0.21</v>
      </c>
      <c r="R47" s="203">
        <v>0.45</v>
      </c>
      <c r="S47" s="203">
        <v>0.28000000000000003</v>
      </c>
      <c r="T47" s="203">
        <v>0</v>
      </c>
      <c r="U47" s="203">
        <v>0.56000000000000005</v>
      </c>
      <c r="V47" s="203">
        <v>0.25</v>
      </c>
      <c r="W47" s="203">
        <v>0.63</v>
      </c>
      <c r="X47" s="203">
        <v>1.76</v>
      </c>
      <c r="Y47" s="203">
        <v>0</v>
      </c>
      <c r="Z47" s="203">
        <v>3.01</v>
      </c>
      <c r="AA47" s="203">
        <v>1.71</v>
      </c>
      <c r="AB47" s="203">
        <v>0</v>
      </c>
      <c r="AC47" s="203">
        <v>0</v>
      </c>
      <c r="AD47" s="203">
        <v>17.88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10.97</v>
      </c>
      <c r="AL47" s="203">
        <v>0</v>
      </c>
      <c r="AM47" s="203">
        <v>0</v>
      </c>
      <c r="AN47" s="203">
        <v>0</v>
      </c>
      <c r="AO47" s="203">
        <v>150.09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13.05</v>
      </c>
      <c r="E48" s="203">
        <v>0</v>
      </c>
      <c r="F48" s="203">
        <v>0</v>
      </c>
      <c r="G48" s="203">
        <v>21.72</v>
      </c>
      <c r="H48" s="203">
        <v>0</v>
      </c>
      <c r="I48" s="203">
        <v>0</v>
      </c>
      <c r="J48" s="203">
        <v>18.329999999999998</v>
      </c>
      <c r="K48" s="203">
        <v>4.55</v>
      </c>
      <c r="L48" s="203">
        <v>181.17</v>
      </c>
      <c r="M48" s="203">
        <v>1.0900000000000001</v>
      </c>
      <c r="N48" s="203">
        <v>1.41</v>
      </c>
      <c r="O48" s="203">
        <v>0</v>
      </c>
      <c r="P48" s="203">
        <v>1.66</v>
      </c>
      <c r="Q48" s="203">
        <v>0.24</v>
      </c>
      <c r="R48" s="203">
        <v>0.5</v>
      </c>
      <c r="S48" s="203">
        <v>0.31</v>
      </c>
      <c r="T48" s="203">
        <v>0</v>
      </c>
      <c r="U48" s="203">
        <v>0.56000000000000005</v>
      </c>
      <c r="V48" s="203">
        <v>0.25</v>
      </c>
      <c r="W48" s="203">
        <v>0.63</v>
      </c>
      <c r="X48" s="203">
        <v>1.76</v>
      </c>
      <c r="Y48" s="203">
        <v>0</v>
      </c>
      <c r="Z48" s="203">
        <v>3.01</v>
      </c>
      <c r="AA48" s="203">
        <v>1.71</v>
      </c>
      <c r="AB48" s="203">
        <v>0</v>
      </c>
      <c r="AC48" s="203">
        <v>0</v>
      </c>
      <c r="AD48" s="203">
        <v>17.88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10.97</v>
      </c>
      <c r="AL48" s="203">
        <v>0</v>
      </c>
      <c r="AM48" s="203">
        <v>0</v>
      </c>
      <c r="AN48" s="203">
        <v>0</v>
      </c>
      <c r="AO48" s="203">
        <v>150.09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13.05</v>
      </c>
      <c r="E49" s="203">
        <v>0</v>
      </c>
      <c r="F49" s="203">
        <v>0</v>
      </c>
      <c r="G49" s="203">
        <v>21.72</v>
      </c>
      <c r="H49" s="203">
        <v>0</v>
      </c>
      <c r="I49" s="203">
        <v>0</v>
      </c>
      <c r="J49" s="203">
        <v>18.329999999999998</v>
      </c>
      <c r="K49" s="203">
        <v>4.55</v>
      </c>
      <c r="L49" s="203">
        <v>181.17</v>
      </c>
      <c r="M49" s="203">
        <v>1.0900000000000001</v>
      </c>
      <c r="N49" s="203">
        <v>1.41</v>
      </c>
      <c r="O49" s="203">
        <v>0</v>
      </c>
      <c r="P49" s="203">
        <v>1.66</v>
      </c>
      <c r="Q49" s="203">
        <v>0.24</v>
      </c>
      <c r="R49" s="203">
        <v>0.5</v>
      </c>
      <c r="S49" s="203">
        <v>0.31</v>
      </c>
      <c r="T49" s="203">
        <v>0</v>
      </c>
      <c r="U49" s="203">
        <v>0.56000000000000005</v>
      </c>
      <c r="V49" s="203">
        <v>0.25</v>
      </c>
      <c r="W49" s="203">
        <v>0.63</v>
      </c>
      <c r="X49" s="203">
        <v>1.76</v>
      </c>
      <c r="Y49" s="203">
        <v>0</v>
      </c>
      <c r="Z49" s="203">
        <v>3.01</v>
      </c>
      <c r="AA49" s="203">
        <v>1.71</v>
      </c>
      <c r="AB49" s="203">
        <v>0</v>
      </c>
      <c r="AC49" s="203">
        <v>0</v>
      </c>
      <c r="AD49" s="203">
        <v>17.88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10.97</v>
      </c>
      <c r="AL49" s="203">
        <v>0</v>
      </c>
      <c r="AM49" s="203">
        <v>0</v>
      </c>
      <c r="AN49" s="203">
        <v>0</v>
      </c>
      <c r="AO49" s="203">
        <v>150.09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12.98</v>
      </c>
      <c r="E50" s="203">
        <v>0</v>
      </c>
      <c r="F50" s="203">
        <v>0</v>
      </c>
      <c r="G50" s="203">
        <v>21.72</v>
      </c>
      <c r="H50" s="203">
        <v>0</v>
      </c>
      <c r="I50" s="203">
        <v>0</v>
      </c>
      <c r="J50" s="203">
        <v>18.329999999999998</v>
      </c>
      <c r="K50" s="203">
        <v>3.53</v>
      </c>
      <c r="L50" s="203">
        <v>181.17</v>
      </c>
      <c r="M50" s="203">
        <v>1.0900000000000001</v>
      </c>
      <c r="N50" s="203">
        <v>1.41</v>
      </c>
      <c r="O50" s="203">
        <v>0</v>
      </c>
      <c r="P50" s="203">
        <v>1.66</v>
      </c>
      <c r="Q50" s="203">
        <v>2.89</v>
      </c>
      <c r="R50" s="203">
        <v>6.13</v>
      </c>
      <c r="S50" s="203">
        <v>3.82</v>
      </c>
      <c r="T50" s="203">
        <v>0</v>
      </c>
      <c r="U50" s="203">
        <v>0.56000000000000005</v>
      </c>
      <c r="V50" s="203">
        <v>0.22</v>
      </c>
      <c r="W50" s="203">
        <v>0.63</v>
      </c>
      <c r="X50" s="203">
        <v>1.76</v>
      </c>
      <c r="Y50" s="203">
        <v>0</v>
      </c>
      <c r="Z50" s="203">
        <v>37.32</v>
      </c>
      <c r="AA50" s="203">
        <v>1.71</v>
      </c>
      <c r="AB50" s="203">
        <v>0</v>
      </c>
      <c r="AC50" s="203">
        <v>0</v>
      </c>
      <c r="AD50" s="203">
        <v>17.88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10.97</v>
      </c>
      <c r="AL50" s="203">
        <v>0</v>
      </c>
      <c r="AM50" s="203">
        <v>0</v>
      </c>
      <c r="AN50" s="203">
        <v>0</v>
      </c>
      <c r="AO50" s="203">
        <v>150.09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12.98</v>
      </c>
      <c r="E51" s="203">
        <v>0</v>
      </c>
      <c r="F51" s="203">
        <v>0</v>
      </c>
      <c r="G51" s="203">
        <v>21.72</v>
      </c>
      <c r="H51" s="203">
        <v>0</v>
      </c>
      <c r="I51" s="203">
        <v>0</v>
      </c>
      <c r="J51" s="203">
        <v>18.329999999999998</v>
      </c>
      <c r="K51" s="203">
        <v>4.4800000000000004</v>
      </c>
      <c r="L51" s="203">
        <v>177.49</v>
      </c>
      <c r="M51" s="203">
        <v>1.0900000000000001</v>
      </c>
      <c r="N51" s="203">
        <v>1.41</v>
      </c>
      <c r="O51" s="203">
        <v>0</v>
      </c>
      <c r="P51" s="203">
        <v>1.66</v>
      </c>
      <c r="Q51" s="203">
        <v>1.41</v>
      </c>
      <c r="R51" s="203">
        <v>2.99</v>
      </c>
      <c r="S51" s="203">
        <v>1.86</v>
      </c>
      <c r="T51" s="203">
        <v>0</v>
      </c>
      <c r="U51" s="203">
        <v>0.56000000000000005</v>
      </c>
      <c r="V51" s="203">
        <v>0.24</v>
      </c>
      <c r="W51" s="203">
        <v>0.63</v>
      </c>
      <c r="X51" s="203">
        <v>1.76</v>
      </c>
      <c r="Y51" s="203">
        <v>0</v>
      </c>
      <c r="Z51" s="203">
        <v>35.729999999999997</v>
      </c>
      <c r="AA51" s="203">
        <v>1.71</v>
      </c>
      <c r="AB51" s="203">
        <v>0</v>
      </c>
      <c r="AC51" s="203">
        <v>0</v>
      </c>
      <c r="AD51" s="203">
        <v>17.88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10.97</v>
      </c>
      <c r="AL51" s="203">
        <v>0</v>
      </c>
      <c r="AM51" s="203">
        <v>0</v>
      </c>
      <c r="AN51" s="203">
        <v>0</v>
      </c>
      <c r="AO51" s="203">
        <v>145.74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12.89</v>
      </c>
      <c r="E52" s="203">
        <v>0</v>
      </c>
      <c r="F52" s="203">
        <v>0</v>
      </c>
      <c r="G52" s="203">
        <v>21.72</v>
      </c>
      <c r="H52" s="203">
        <v>0</v>
      </c>
      <c r="I52" s="203">
        <v>0</v>
      </c>
      <c r="J52" s="203">
        <v>18.329999999999998</v>
      </c>
      <c r="K52" s="203">
        <v>4.55</v>
      </c>
      <c r="L52" s="203">
        <v>177.49</v>
      </c>
      <c r="M52" s="203">
        <v>1.0900000000000001</v>
      </c>
      <c r="N52" s="203">
        <v>1.41</v>
      </c>
      <c r="O52" s="203">
        <v>0</v>
      </c>
      <c r="P52" s="203">
        <v>1.66</v>
      </c>
      <c r="Q52" s="203">
        <v>1.41</v>
      </c>
      <c r="R52" s="203">
        <v>2.99</v>
      </c>
      <c r="S52" s="203">
        <v>1.86</v>
      </c>
      <c r="T52" s="203">
        <v>0</v>
      </c>
      <c r="U52" s="203">
        <v>0.56000000000000005</v>
      </c>
      <c r="V52" s="203">
        <v>0.25</v>
      </c>
      <c r="W52" s="203">
        <v>0.63</v>
      </c>
      <c r="X52" s="203">
        <v>1.76</v>
      </c>
      <c r="Y52" s="203">
        <v>0</v>
      </c>
      <c r="Z52" s="203">
        <v>37.32</v>
      </c>
      <c r="AA52" s="203">
        <v>1.71</v>
      </c>
      <c r="AB52" s="203">
        <v>0</v>
      </c>
      <c r="AC52" s="203">
        <v>0</v>
      </c>
      <c r="AD52" s="203">
        <v>17.88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10.97</v>
      </c>
      <c r="AL52" s="203">
        <v>0</v>
      </c>
      <c r="AM52" s="203">
        <v>0</v>
      </c>
      <c r="AN52" s="203">
        <v>0</v>
      </c>
      <c r="AO52" s="203">
        <v>145.74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12.85</v>
      </c>
      <c r="E53" s="203">
        <v>0</v>
      </c>
      <c r="F53" s="203">
        <v>0</v>
      </c>
      <c r="G53" s="203">
        <v>21.72</v>
      </c>
      <c r="H53" s="203">
        <v>0</v>
      </c>
      <c r="I53" s="203">
        <v>0</v>
      </c>
      <c r="J53" s="203">
        <v>18.329999999999998</v>
      </c>
      <c r="K53" s="203">
        <v>4.55</v>
      </c>
      <c r="L53" s="203">
        <v>177.49</v>
      </c>
      <c r="M53" s="203">
        <v>1.0900000000000001</v>
      </c>
      <c r="N53" s="203">
        <v>1.41</v>
      </c>
      <c r="O53" s="203">
        <v>0</v>
      </c>
      <c r="P53" s="203">
        <v>1.66</v>
      </c>
      <c r="Q53" s="203">
        <v>1.41</v>
      </c>
      <c r="R53" s="203">
        <v>2.99</v>
      </c>
      <c r="S53" s="203">
        <v>1.86</v>
      </c>
      <c r="T53" s="203">
        <v>0</v>
      </c>
      <c r="U53" s="203">
        <v>0.56000000000000005</v>
      </c>
      <c r="V53" s="203">
        <v>0.25</v>
      </c>
      <c r="W53" s="203">
        <v>0.63</v>
      </c>
      <c r="X53" s="203">
        <v>1.76</v>
      </c>
      <c r="Y53" s="203">
        <v>0</v>
      </c>
      <c r="Z53" s="203">
        <v>37.32</v>
      </c>
      <c r="AA53" s="203">
        <v>1.71</v>
      </c>
      <c r="AB53" s="203">
        <v>0</v>
      </c>
      <c r="AC53" s="203">
        <v>0</v>
      </c>
      <c r="AD53" s="203">
        <v>17.88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10.97</v>
      </c>
      <c r="AL53" s="203">
        <v>0</v>
      </c>
      <c r="AM53" s="203">
        <v>0</v>
      </c>
      <c r="AN53" s="203">
        <v>0</v>
      </c>
      <c r="AO53" s="203">
        <v>145.74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12.85</v>
      </c>
      <c r="E54" s="203">
        <v>0</v>
      </c>
      <c r="F54" s="203">
        <v>0</v>
      </c>
      <c r="G54" s="203">
        <v>21.72</v>
      </c>
      <c r="H54" s="203">
        <v>0</v>
      </c>
      <c r="I54" s="203">
        <v>0</v>
      </c>
      <c r="J54" s="203">
        <v>18.329999999999998</v>
      </c>
      <c r="K54" s="203">
        <v>4.55</v>
      </c>
      <c r="L54" s="203">
        <v>177.49</v>
      </c>
      <c r="M54" s="203">
        <v>1.0900000000000001</v>
      </c>
      <c r="N54" s="203">
        <v>1.41</v>
      </c>
      <c r="O54" s="203">
        <v>0</v>
      </c>
      <c r="P54" s="203">
        <v>1.66</v>
      </c>
      <c r="Q54" s="203">
        <v>1.41</v>
      </c>
      <c r="R54" s="203">
        <v>2.99</v>
      </c>
      <c r="S54" s="203">
        <v>1.86</v>
      </c>
      <c r="T54" s="203">
        <v>0</v>
      </c>
      <c r="U54" s="203">
        <v>0.56000000000000005</v>
      </c>
      <c r="V54" s="203">
        <v>0.25</v>
      </c>
      <c r="W54" s="203">
        <v>0.63</v>
      </c>
      <c r="X54" s="203">
        <v>1.76</v>
      </c>
      <c r="Y54" s="203">
        <v>0</v>
      </c>
      <c r="Z54" s="203">
        <v>37.32</v>
      </c>
      <c r="AA54" s="203">
        <v>1.71</v>
      </c>
      <c r="AB54" s="203">
        <v>0</v>
      </c>
      <c r="AC54" s="203">
        <v>0</v>
      </c>
      <c r="AD54" s="203">
        <v>17.88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10.97</v>
      </c>
      <c r="AL54" s="203">
        <v>0</v>
      </c>
      <c r="AM54" s="203">
        <v>0</v>
      </c>
      <c r="AN54" s="203">
        <v>0</v>
      </c>
      <c r="AO54" s="203">
        <v>145.74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12.85</v>
      </c>
      <c r="E55" s="203">
        <v>0</v>
      </c>
      <c r="F55" s="203">
        <v>0</v>
      </c>
      <c r="G55" s="203">
        <v>21.72</v>
      </c>
      <c r="H55" s="203">
        <v>0</v>
      </c>
      <c r="I55" s="203">
        <v>0</v>
      </c>
      <c r="J55" s="203">
        <v>18.329999999999998</v>
      </c>
      <c r="K55" s="203">
        <v>4.55</v>
      </c>
      <c r="L55" s="203">
        <v>177.49</v>
      </c>
      <c r="M55" s="203">
        <v>1.0900000000000001</v>
      </c>
      <c r="N55" s="203">
        <v>1.41</v>
      </c>
      <c r="O55" s="203">
        <v>0</v>
      </c>
      <c r="P55" s="203">
        <v>1.66</v>
      </c>
      <c r="Q55" s="203">
        <v>2.25</v>
      </c>
      <c r="R55" s="203">
        <v>4.5199999999999996</v>
      </c>
      <c r="S55" s="203">
        <v>2.78</v>
      </c>
      <c r="T55" s="203">
        <v>0</v>
      </c>
      <c r="U55" s="203">
        <v>0.56000000000000005</v>
      </c>
      <c r="V55" s="203">
        <v>3.01</v>
      </c>
      <c r="W55" s="203">
        <v>6.68</v>
      </c>
      <c r="X55" s="203">
        <v>21.69</v>
      </c>
      <c r="Y55" s="203">
        <v>0</v>
      </c>
      <c r="Z55" s="203">
        <v>37.32</v>
      </c>
      <c r="AA55" s="203">
        <v>13.25</v>
      </c>
      <c r="AB55" s="203">
        <v>0</v>
      </c>
      <c r="AC55" s="203">
        <v>0</v>
      </c>
      <c r="AD55" s="203">
        <v>17.88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10.97</v>
      </c>
      <c r="AL55" s="203">
        <v>0</v>
      </c>
      <c r="AM55" s="203">
        <v>0</v>
      </c>
      <c r="AN55" s="203">
        <v>0</v>
      </c>
      <c r="AO55" s="203">
        <v>145.74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12.79</v>
      </c>
      <c r="E56" s="203">
        <v>0</v>
      </c>
      <c r="F56" s="203">
        <v>0</v>
      </c>
      <c r="G56" s="203">
        <v>21.72</v>
      </c>
      <c r="H56" s="203">
        <v>0</v>
      </c>
      <c r="I56" s="203">
        <v>0</v>
      </c>
      <c r="J56" s="203">
        <v>18.329999999999998</v>
      </c>
      <c r="K56" s="203">
        <v>4.55</v>
      </c>
      <c r="L56" s="203">
        <v>177.49</v>
      </c>
      <c r="M56" s="203">
        <v>1.0900000000000001</v>
      </c>
      <c r="N56" s="203">
        <v>1.41</v>
      </c>
      <c r="O56" s="203">
        <v>0</v>
      </c>
      <c r="P56" s="203">
        <v>1.66</v>
      </c>
      <c r="Q56" s="203">
        <v>2.25</v>
      </c>
      <c r="R56" s="203">
        <v>4.5199999999999996</v>
      </c>
      <c r="S56" s="203">
        <v>2.78</v>
      </c>
      <c r="T56" s="203">
        <v>0</v>
      </c>
      <c r="U56" s="203">
        <v>0.56000000000000005</v>
      </c>
      <c r="V56" s="203">
        <v>3.01</v>
      </c>
      <c r="W56" s="203">
        <v>6.68</v>
      </c>
      <c r="X56" s="203">
        <v>22.43</v>
      </c>
      <c r="Y56" s="203">
        <v>0</v>
      </c>
      <c r="Z56" s="203">
        <v>37.32</v>
      </c>
      <c r="AA56" s="203">
        <v>13.25</v>
      </c>
      <c r="AB56" s="203">
        <v>0</v>
      </c>
      <c r="AC56" s="203">
        <v>0</v>
      </c>
      <c r="AD56" s="203">
        <v>17.88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10.97</v>
      </c>
      <c r="AL56" s="203">
        <v>0</v>
      </c>
      <c r="AM56" s="203">
        <v>0</v>
      </c>
      <c r="AN56" s="203">
        <v>0</v>
      </c>
      <c r="AO56" s="203">
        <v>145.74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12.79</v>
      </c>
      <c r="E57" s="203">
        <v>0</v>
      </c>
      <c r="F57" s="203">
        <v>0</v>
      </c>
      <c r="G57" s="203">
        <v>21.72</v>
      </c>
      <c r="H57" s="203">
        <v>0</v>
      </c>
      <c r="I57" s="203">
        <v>0</v>
      </c>
      <c r="J57" s="203">
        <v>18.329999999999998</v>
      </c>
      <c r="K57" s="203">
        <v>4.55</v>
      </c>
      <c r="L57" s="203">
        <v>177.49</v>
      </c>
      <c r="M57" s="203">
        <v>1.0900000000000001</v>
      </c>
      <c r="N57" s="203">
        <v>1.41</v>
      </c>
      <c r="O57" s="203">
        <v>0</v>
      </c>
      <c r="P57" s="203">
        <v>1.66</v>
      </c>
      <c r="Q57" s="203">
        <v>2.25</v>
      </c>
      <c r="R57" s="203">
        <v>4.5199999999999996</v>
      </c>
      <c r="S57" s="203">
        <v>2.78</v>
      </c>
      <c r="T57" s="203">
        <v>0</v>
      </c>
      <c r="U57" s="203">
        <v>0.56000000000000005</v>
      </c>
      <c r="V57" s="203">
        <v>3.01</v>
      </c>
      <c r="W57" s="203">
        <v>6.68</v>
      </c>
      <c r="X57" s="203">
        <v>22.43</v>
      </c>
      <c r="Y57" s="203">
        <v>0</v>
      </c>
      <c r="Z57" s="203">
        <v>37.32</v>
      </c>
      <c r="AA57" s="203">
        <v>13.25</v>
      </c>
      <c r="AB57" s="203">
        <v>0</v>
      </c>
      <c r="AC57" s="203">
        <v>0</v>
      </c>
      <c r="AD57" s="203">
        <v>17.88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10.97</v>
      </c>
      <c r="AL57" s="203">
        <v>0</v>
      </c>
      <c r="AM57" s="203">
        <v>0</v>
      </c>
      <c r="AN57" s="203">
        <v>0</v>
      </c>
      <c r="AO57" s="203">
        <v>145.74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12.73</v>
      </c>
      <c r="E58" s="203">
        <v>0</v>
      </c>
      <c r="F58" s="203">
        <v>0</v>
      </c>
      <c r="G58" s="203">
        <v>21.72</v>
      </c>
      <c r="H58" s="203">
        <v>0</v>
      </c>
      <c r="I58" s="203">
        <v>0</v>
      </c>
      <c r="J58" s="203">
        <v>18.329999999999998</v>
      </c>
      <c r="K58" s="203">
        <v>4.55</v>
      </c>
      <c r="L58" s="203">
        <v>177.49</v>
      </c>
      <c r="M58" s="203">
        <v>1.0900000000000001</v>
      </c>
      <c r="N58" s="203">
        <v>1.41</v>
      </c>
      <c r="O58" s="203">
        <v>0</v>
      </c>
      <c r="P58" s="203">
        <v>1.66</v>
      </c>
      <c r="Q58" s="203">
        <v>2.25</v>
      </c>
      <c r="R58" s="203">
        <v>4.5199999999999996</v>
      </c>
      <c r="S58" s="203">
        <v>2.78</v>
      </c>
      <c r="T58" s="203">
        <v>0</v>
      </c>
      <c r="U58" s="203">
        <v>0.56000000000000005</v>
      </c>
      <c r="V58" s="203">
        <v>3.01</v>
      </c>
      <c r="W58" s="203">
        <v>6.68</v>
      </c>
      <c r="X58" s="203">
        <v>22.43</v>
      </c>
      <c r="Y58" s="203">
        <v>0</v>
      </c>
      <c r="Z58" s="203">
        <v>37.32</v>
      </c>
      <c r="AA58" s="203">
        <v>13.25</v>
      </c>
      <c r="AB58" s="203">
        <v>0</v>
      </c>
      <c r="AC58" s="203">
        <v>0</v>
      </c>
      <c r="AD58" s="203">
        <v>17.88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10.97</v>
      </c>
      <c r="AL58" s="203">
        <v>0</v>
      </c>
      <c r="AM58" s="203">
        <v>0</v>
      </c>
      <c r="AN58" s="203">
        <v>0</v>
      </c>
      <c r="AO58" s="203">
        <v>145.74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12.73</v>
      </c>
      <c r="E59" s="203">
        <v>0</v>
      </c>
      <c r="F59" s="203">
        <v>0</v>
      </c>
      <c r="G59" s="203">
        <v>21.72</v>
      </c>
      <c r="H59" s="203">
        <v>0</v>
      </c>
      <c r="I59" s="203">
        <v>0</v>
      </c>
      <c r="J59" s="203">
        <v>18.329999999999998</v>
      </c>
      <c r="K59" s="203">
        <v>4.55</v>
      </c>
      <c r="L59" s="203">
        <v>180.31</v>
      </c>
      <c r="M59" s="203">
        <v>1.0900000000000001</v>
      </c>
      <c r="N59" s="203">
        <v>1.41</v>
      </c>
      <c r="O59" s="203">
        <v>0</v>
      </c>
      <c r="P59" s="203">
        <v>1.66</v>
      </c>
      <c r="Q59" s="203">
        <v>2.25</v>
      </c>
      <c r="R59" s="203">
        <v>4.5199999999999996</v>
      </c>
      <c r="S59" s="203">
        <v>2.78</v>
      </c>
      <c r="T59" s="203">
        <v>0</v>
      </c>
      <c r="U59" s="203">
        <v>0.77</v>
      </c>
      <c r="V59" s="203">
        <v>3.01</v>
      </c>
      <c r="W59" s="203">
        <v>6.68</v>
      </c>
      <c r="X59" s="203">
        <v>2.29</v>
      </c>
      <c r="Y59" s="203">
        <v>0</v>
      </c>
      <c r="Z59" s="203">
        <v>37.32</v>
      </c>
      <c r="AA59" s="203">
        <v>13.25</v>
      </c>
      <c r="AB59" s="203">
        <v>0</v>
      </c>
      <c r="AC59" s="203">
        <v>0</v>
      </c>
      <c r="AD59" s="203">
        <v>17.88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10.97</v>
      </c>
      <c r="AL59" s="203">
        <v>0</v>
      </c>
      <c r="AM59" s="203">
        <v>0</v>
      </c>
      <c r="AN59" s="203">
        <v>0</v>
      </c>
      <c r="AO59" s="203">
        <v>145.74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12.73</v>
      </c>
      <c r="E60" s="203">
        <v>0</v>
      </c>
      <c r="F60" s="203">
        <v>0</v>
      </c>
      <c r="G60" s="203">
        <v>21.72</v>
      </c>
      <c r="H60" s="203">
        <v>0</v>
      </c>
      <c r="I60" s="203">
        <v>0</v>
      </c>
      <c r="J60" s="203">
        <v>18.329999999999998</v>
      </c>
      <c r="K60" s="203">
        <v>4.55</v>
      </c>
      <c r="L60" s="203">
        <v>180.31</v>
      </c>
      <c r="M60" s="203">
        <v>1.0900000000000001</v>
      </c>
      <c r="N60" s="203">
        <v>1.41</v>
      </c>
      <c r="O60" s="203">
        <v>0</v>
      </c>
      <c r="P60" s="203">
        <v>1.66</v>
      </c>
      <c r="Q60" s="203">
        <v>2.76</v>
      </c>
      <c r="R60" s="203">
        <v>5.86</v>
      </c>
      <c r="S60" s="203">
        <v>3.65</v>
      </c>
      <c r="T60" s="203">
        <v>0</v>
      </c>
      <c r="U60" s="203">
        <v>0.8</v>
      </c>
      <c r="V60" s="203">
        <v>3.01</v>
      </c>
      <c r="W60" s="203">
        <v>6.68</v>
      </c>
      <c r="X60" s="203">
        <v>1.76</v>
      </c>
      <c r="Y60" s="203">
        <v>0</v>
      </c>
      <c r="Z60" s="203">
        <v>37.32</v>
      </c>
      <c r="AA60" s="203">
        <v>13.25</v>
      </c>
      <c r="AB60" s="203">
        <v>0</v>
      </c>
      <c r="AC60" s="203">
        <v>0</v>
      </c>
      <c r="AD60" s="203">
        <v>17.88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10.97</v>
      </c>
      <c r="AL60" s="203">
        <v>0</v>
      </c>
      <c r="AM60" s="203">
        <v>0</v>
      </c>
      <c r="AN60" s="203">
        <v>0</v>
      </c>
      <c r="AO60" s="203">
        <v>145.74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12.73</v>
      </c>
      <c r="E61" s="203">
        <v>0</v>
      </c>
      <c r="F61" s="203">
        <v>0</v>
      </c>
      <c r="G61" s="203">
        <v>21.72</v>
      </c>
      <c r="H61" s="203">
        <v>0</v>
      </c>
      <c r="I61" s="203">
        <v>0</v>
      </c>
      <c r="J61" s="203">
        <v>18.329999999999998</v>
      </c>
      <c r="K61" s="203">
        <v>4.55</v>
      </c>
      <c r="L61" s="203">
        <v>180.31</v>
      </c>
      <c r="M61" s="203">
        <v>1.0900000000000001</v>
      </c>
      <c r="N61" s="203">
        <v>1.41</v>
      </c>
      <c r="O61" s="203">
        <v>0</v>
      </c>
      <c r="P61" s="203">
        <v>1.66</v>
      </c>
      <c r="Q61" s="203">
        <v>2.76</v>
      </c>
      <c r="R61" s="203">
        <v>5.86</v>
      </c>
      <c r="S61" s="203">
        <v>3.65</v>
      </c>
      <c r="T61" s="203">
        <v>0</v>
      </c>
      <c r="U61" s="203">
        <v>0.83</v>
      </c>
      <c r="V61" s="203">
        <v>3.01</v>
      </c>
      <c r="W61" s="203">
        <v>0.63</v>
      </c>
      <c r="X61" s="203">
        <v>1.76</v>
      </c>
      <c r="Y61" s="203">
        <v>0</v>
      </c>
      <c r="Z61" s="203">
        <v>37.32</v>
      </c>
      <c r="AA61" s="203">
        <v>13.25</v>
      </c>
      <c r="AB61" s="203">
        <v>0</v>
      </c>
      <c r="AC61" s="203">
        <v>0</v>
      </c>
      <c r="AD61" s="203">
        <v>17.88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10.97</v>
      </c>
      <c r="AL61" s="203">
        <v>0</v>
      </c>
      <c r="AM61" s="203">
        <v>0</v>
      </c>
      <c r="AN61" s="203">
        <v>0</v>
      </c>
      <c r="AO61" s="203">
        <v>145.74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12.73</v>
      </c>
      <c r="E62" s="203">
        <v>0</v>
      </c>
      <c r="F62" s="203">
        <v>0</v>
      </c>
      <c r="G62" s="203">
        <v>21.72</v>
      </c>
      <c r="H62" s="203">
        <v>0</v>
      </c>
      <c r="I62" s="203">
        <v>0</v>
      </c>
      <c r="J62" s="203">
        <v>18.329999999999998</v>
      </c>
      <c r="K62" s="203">
        <v>4.55</v>
      </c>
      <c r="L62" s="203">
        <v>180.31</v>
      </c>
      <c r="M62" s="203">
        <v>1.0900000000000001</v>
      </c>
      <c r="N62" s="203">
        <v>1.41</v>
      </c>
      <c r="O62" s="203">
        <v>0</v>
      </c>
      <c r="P62" s="203">
        <v>1.66</v>
      </c>
      <c r="Q62" s="203">
        <v>2.76</v>
      </c>
      <c r="R62" s="203">
        <v>5.86</v>
      </c>
      <c r="S62" s="203">
        <v>3.65</v>
      </c>
      <c r="T62" s="203">
        <v>0</v>
      </c>
      <c r="U62" s="203">
        <v>0.85</v>
      </c>
      <c r="V62" s="203">
        <v>3.01</v>
      </c>
      <c r="W62" s="203">
        <v>0.63</v>
      </c>
      <c r="X62" s="203">
        <v>1.76</v>
      </c>
      <c r="Y62" s="203">
        <v>0</v>
      </c>
      <c r="Z62" s="203">
        <v>37.32</v>
      </c>
      <c r="AA62" s="203">
        <v>13.25</v>
      </c>
      <c r="AB62" s="203">
        <v>0</v>
      </c>
      <c r="AC62" s="203">
        <v>0</v>
      </c>
      <c r="AD62" s="203">
        <v>17.88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10.97</v>
      </c>
      <c r="AL62" s="203">
        <v>0</v>
      </c>
      <c r="AM62" s="203">
        <v>0</v>
      </c>
      <c r="AN62" s="203">
        <v>0</v>
      </c>
      <c r="AO62" s="203">
        <v>145.74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12.73</v>
      </c>
      <c r="E63" s="203">
        <v>0</v>
      </c>
      <c r="F63" s="203">
        <v>0</v>
      </c>
      <c r="G63" s="203">
        <v>21.72</v>
      </c>
      <c r="H63" s="203">
        <v>0</v>
      </c>
      <c r="I63" s="203">
        <v>0</v>
      </c>
      <c r="J63" s="203">
        <v>18.329999999999998</v>
      </c>
      <c r="K63" s="203">
        <v>4.55</v>
      </c>
      <c r="L63" s="203">
        <v>180.31</v>
      </c>
      <c r="M63" s="203">
        <v>1.0900000000000001</v>
      </c>
      <c r="N63" s="203">
        <v>1.41</v>
      </c>
      <c r="O63" s="203">
        <v>0</v>
      </c>
      <c r="P63" s="203">
        <v>1.66</v>
      </c>
      <c r="Q63" s="203">
        <v>2.76</v>
      </c>
      <c r="R63" s="203">
        <v>5.86</v>
      </c>
      <c r="S63" s="203">
        <v>3.65</v>
      </c>
      <c r="T63" s="203">
        <v>0</v>
      </c>
      <c r="U63" s="203">
        <v>0.88</v>
      </c>
      <c r="V63" s="203">
        <v>0.25</v>
      </c>
      <c r="W63" s="203">
        <v>0.63</v>
      </c>
      <c r="X63" s="203">
        <v>1.76</v>
      </c>
      <c r="Y63" s="203">
        <v>0</v>
      </c>
      <c r="Z63" s="203">
        <v>37.32</v>
      </c>
      <c r="AA63" s="203">
        <v>1.71</v>
      </c>
      <c r="AB63" s="203">
        <v>0</v>
      </c>
      <c r="AC63" s="203">
        <v>0</v>
      </c>
      <c r="AD63" s="203">
        <v>17.88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10.97</v>
      </c>
      <c r="AL63" s="203">
        <v>0</v>
      </c>
      <c r="AM63" s="203">
        <v>0</v>
      </c>
      <c r="AN63" s="203">
        <v>0</v>
      </c>
      <c r="AO63" s="203">
        <v>145.74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12.73</v>
      </c>
      <c r="E64" s="203">
        <v>0</v>
      </c>
      <c r="F64" s="203">
        <v>0</v>
      </c>
      <c r="G64" s="203">
        <v>21.72</v>
      </c>
      <c r="H64" s="203">
        <v>0</v>
      </c>
      <c r="I64" s="203">
        <v>0</v>
      </c>
      <c r="J64" s="203">
        <v>18.329999999999998</v>
      </c>
      <c r="K64" s="203">
        <v>4.55</v>
      </c>
      <c r="L64" s="203">
        <v>180.31</v>
      </c>
      <c r="M64" s="203">
        <v>1.0900000000000001</v>
      </c>
      <c r="N64" s="203">
        <v>1.41</v>
      </c>
      <c r="O64" s="203">
        <v>0</v>
      </c>
      <c r="P64" s="203">
        <v>1.66</v>
      </c>
      <c r="Q64" s="203">
        <v>2.76</v>
      </c>
      <c r="R64" s="203">
        <v>5.86</v>
      </c>
      <c r="S64" s="203">
        <v>3.65</v>
      </c>
      <c r="T64" s="203">
        <v>0</v>
      </c>
      <c r="U64" s="203">
        <v>0.91</v>
      </c>
      <c r="V64" s="203">
        <v>0.25</v>
      </c>
      <c r="W64" s="203">
        <v>0.63</v>
      </c>
      <c r="X64" s="203">
        <v>1.76</v>
      </c>
      <c r="Y64" s="203">
        <v>0</v>
      </c>
      <c r="Z64" s="203">
        <v>37.32</v>
      </c>
      <c r="AA64" s="203">
        <v>1.71</v>
      </c>
      <c r="AB64" s="203">
        <v>0</v>
      </c>
      <c r="AC64" s="203">
        <v>0</v>
      </c>
      <c r="AD64" s="203">
        <v>17.88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10.97</v>
      </c>
      <c r="AL64" s="203">
        <v>0</v>
      </c>
      <c r="AM64" s="203">
        <v>0</v>
      </c>
      <c r="AN64" s="203">
        <v>0</v>
      </c>
      <c r="AO64" s="203">
        <v>145.74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12.73</v>
      </c>
      <c r="E65" s="203">
        <v>0</v>
      </c>
      <c r="F65" s="203">
        <v>0</v>
      </c>
      <c r="G65" s="203">
        <v>21.72</v>
      </c>
      <c r="H65" s="203">
        <v>0</v>
      </c>
      <c r="I65" s="203">
        <v>0</v>
      </c>
      <c r="J65" s="203">
        <v>18.329999999999998</v>
      </c>
      <c r="K65" s="203">
        <v>4.55</v>
      </c>
      <c r="L65" s="203">
        <v>180.31</v>
      </c>
      <c r="M65" s="203">
        <v>1.0900000000000001</v>
      </c>
      <c r="N65" s="203">
        <v>1.41</v>
      </c>
      <c r="O65" s="203">
        <v>0</v>
      </c>
      <c r="P65" s="203">
        <v>1.66</v>
      </c>
      <c r="Q65" s="203">
        <v>0</v>
      </c>
      <c r="R65" s="203">
        <v>0.4</v>
      </c>
      <c r="S65" s="203">
        <v>0.24</v>
      </c>
      <c r="T65" s="203">
        <v>0</v>
      </c>
      <c r="U65" s="203">
        <v>0.93</v>
      </c>
      <c r="V65" s="203">
        <v>0.25</v>
      </c>
      <c r="W65" s="203">
        <v>0.63</v>
      </c>
      <c r="X65" s="203">
        <v>1.76</v>
      </c>
      <c r="Y65" s="203">
        <v>0</v>
      </c>
      <c r="Z65" s="203">
        <v>2.04</v>
      </c>
      <c r="AA65" s="203">
        <v>1.71</v>
      </c>
      <c r="AB65" s="203">
        <v>0</v>
      </c>
      <c r="AC65" s="203">
        <v>0</v>
      </c>
      <c r="AD65" s="203">
        <v>17.88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10.97</v>
      </c>
      <c r="AL65" s="203">
        <v>0</v>
      </c>
      <c r="AM65" s="203">
        <v>0</v>
      </c>
      <c r="AN65" s="203">
        <v>0</v>
      </c>
      <c r="AO65" s="203">
        <v>145.74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12.66</v>
      </c>
      <c r="E66" s="203">
        <v>0</v>
      </c>
      <c r="F66" s="203">
        <v>0</v>
      </c>
      <c r="G66" s="203">
        <v>21.72</v>
      </c>
      <c r="H66" s="203">
        <v>0</v>
      </c>
      <c r="I66" s="203">
        <v>0</v>
      </c>
      <c r="J66" s="203">
        <v>18.329999999999998</v>
      </c>
      <c r="K66" s="203">
        <v>4.55</v>
      </c>
      <c r="L66" s="203">
        <v>180.31</v>
      </c>
      <c r="M66" s="203">
        <v>1.0900000000000001</v>
      </c>
      <c r="N66" s="203">
        <v>1.41</v>
      </c>
      <c r="O66" s="203">
        <v>0</v>
      </c>
      <c r="P66" s="203">
        <v>1.66</v>
      </c>
      <c r="Q66" s="203">
        <v>0</v>
      </c>
      <c r="R66" s="203">
        <v>0.4</v>
      </c>
      <c r="S66" s="203">
        <v>0.24</v>
      </c>
      <c r="T66" s="203">
        <v>0</v>
      </c>
      <c r="U66" s="203">
        <v>0.96</v>
      </c>
      <c r="V66" s="203">
        <v>0.25</v>
      </c>
      <c r="W66" s="203">
        <v>0.63</v>
      </c>
      <c r="X66" s="203">
        <v>1.76</v>
      </c>
      <c r="Y66" s="203">
        <v>0</v>
      </c>
      <c r="Z66" s="203">
        <v>2.04</v>
      </c>
      <c r="AA66" s="203">
        <v>1.71</v>
      </c>
      <c r="AB66" s="203">
        <v>0</v>
      </c>
      <c r="AC66" s="203">
        <v>0</v>
      </c>
      <c r="AD66" s="203">
        <v>17.88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10.97</v>
      </c>
      <c r="AL66" s="203">
        <v>0</v>
      </c>
      <c r="AM66" s="203">
        <v>0</v>
      </c>
      <c r="AN66" s="203">
        <v>0</v>
      </c>
      <c r="AO66" s="203">
        <v>145.74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12.66</v>
      </c>
      <c r="E67" s="203">
        <v>0</v>
      </c>
      <c r="F67" s="203">
        <v>0</v>
      </c>
      <c r="G67" s="203">
        <v>21.72</v>
      </c>
      <c r="H67" s="203">
        <v>0</v>
      </c>
      <c r="I67" s="203">
        <v>0</v>
      </c>
      <c r="J67" s="203">
        <v>18.329999999999998</v>
      </c>
      <c r="K67" s="203">
        <v>4.55</v>
      </c>
      <c r="L67" s="203">
        <v>180.31</v>
      </c>
      <c r="M67" s="203">
        <v>1.0900000000000001</v>
      </c>
      <c r="N67" s="203">
        <v>1.41</v>
      </c>
      <c r="O67" s="203">
        <v>0</v>
      </c>
      <c r="P67" s="203">
        <v>1.66</v>
      </c>
      <c r="Q67" s="203">
        <v>2.33</v>
      </c>
      <c r="R67" s="203">
        <v>5.34</v>
      </c>
      <c r="S67" s="203">
        <v>3.35</v>
      </c>
      <c r="T67" s="203">
        <v>0</v>
      </c>
      <c r="U67" s="203">
        <v>0.99</v>
      </c>
      <c r="V67" s="203">
        <v>3.5</v>
      </c>
      <c r="W67" s="203">
        <v>7.33</v>
      </c>
      <c r="X67" s="203">
        <v>22.43</v>
      </c>
      <c r="Y67" s="203">
        <v>0</v>
      </c>
      <c r="Z67" s="203">
        <v>2.69</v>
      </c>
      <c r="AA67" s="203">
        <v>2.3199999999999998</v>
      </c>
      <c r="AB67" s="203">
        <v>0</v>
      </c>
      <c r="AC67" s="203">
        <v>0</v>
      </c>
      <c r="AD67" s="203">
        <v>17.88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10.97</v>
      </c>
      <c r="AL67" s="203">
        <v>0</v>
      </c>
      <c r="AM67" s="203">
        <v>0</v>
      </c>
      <c r="AN67" s="203">
        <v>0</v>
      </c>
      <c r="AO67" s="203">
        <v>145.74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12.66</v>
      </c>
      <c r="E68" s="203">
        <v>0</v>
      </c>
      <c r="F68" s="203">
        <v>0</v>
      </c>
      <c r="G68" s="203">
        <v>21.72</v>
      </c>
      <c r="H68" s="203">
        <v>0</v>
      </c>
      <c r="I68" s="203">
        <v>0</v>
      </c>
      <c r="J68" s="203">
        <v>18.329999999999998</v>
      </c>
      <c r="K68" s="203">
        <v>3.59</v>
      </c>
      <c r="L68" s="203">
        <v>130.38999999999999</v>
      </c>
      <c r="M68" s="203">
        <v>1.0900000000000001</v>
      </c>
      <c r="N68" s="203">
        <v>1.41</v>
      </c>
      <c r="O68" s="203">
        <v>0</v>
      </c>
      <c r="P68" s="203">
        <v>1.66</v>
      </c>
      <c r="Q68" s="203">
        <v>2.33</v>
      </c>
      <c r="R68" s="203">
        <v>5.34</v>
      </c>
      <c r="S68" s="203">
        <v>3.35</v>
      </c>
      <c r="T68" s="203">
        <v>0</v>
      </c>
      <c r="U68" s="203">
        <v>1.01</v>
      </c>
      <c r="V68" s="203">
        <v>3.5</v>
      </c>
      <c r="W68" s="203">
        <v>7.33</v>
      </c>
      <c r="X68" s="203">
        <v>22.43</v>
      </c>
      <c r="Y68" s="203">
        <v>0</v>
      </c>
      <c r="Z68" s="203">
        <v>4.67</v>
      </c>
      <c r="AA68" s="203">
        <v>2.3199999999999998</v>
      </c>
      <c r="AB68" s="203">
        <v>0</v>
      </c>
      <c r="AC68" s="203">
        <v>0</v>
      </c>
      <c r="AD68" s="203">
        <v>17.88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10.97</v>
      </c>
      <c r="AL68" s="203">
        <v>0</v>
      </c>
      <c r="AM68" s="203">
        <v>0</v>
      </c>
      <c r="AN68" s="203">
        <v>0</v>
      </c>
      <c r="AO68" s="203">
        <v>145.74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12.66</v>
      </c>
      <c r="E69" s="203">
        <v>0</v>
      </c>
      <c r="F69" s="203">
        <v>0</v>
      </c>
      <c r="G69" s="203">
        <v>21.72</v>
      </c>
      <c r="H69" s="203">
        <v>0</v>
      </c>
      <c r="I69" s="203">
        <v>0</v>
      </c>
      <c r="J69" s="203">
        <v>18.329999999999998</v>
      </c>
      <c r="K69" s="203">
        <v>3.48</v>
      </c>
      <c r="L69" s="203">
        <v>77.78</v>
      </c>
      <c r="M69" s="203">
        <v>1.0900000000000001</v>
      </c>
      <c r="N69" s="203">
        <v>1.41</v>
      </c>
      <c r="O69" s="203">
        <v>0</v>
      </c>
      <c r="P69" s="203">
        <v>1.66</v>
      </c>
      <c r="Q69" s="203">
        <v>2.6</v>
      </c>
      <c r="R69" s="203">
        <v>5.0999999999999996</v>
      </c>
      <c r="S69" s="203">
        <v>3.11</v>
      </c>
      <c r="T69" s="203">
        <v>0</v>
      </c>
      <c r="U69" s="203">
        <v>0.83</v>
      </c>
      <c r="V69" s="203">
        <v>3.5</v>
      </c>
      <c r="W69" s="203">
        <v>7.33</v>
      </c>
      <c r="X69" s="203">
        <v>22.43</v>
      </c>
      <c r="Y69" s="203">
        <v>0</v>
      </c>
      <c r="Z69" s="203">
        <v>39.24</v>
      </c>
      <c r="AA69" s="203">
        <v>14.21</v>
      </c>
      <c r="AB69" s="203">
        <v>0</v>
      </c>
      <c r="AC69" s="203">
        <v>0</v>
      </c>
      <c r="AD69" s="203">
        <v>17.88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10.97</v>
      </c>
      <c r="AL69" s="203">
        <v>0</v>
      </c>
      <c r="AM69" s="203">
        <v>0</v>
      </c>
      <c r="AN69" s="203">
        <v>0</v>
      </c>
      <c r="AO69" s="203">
        <v>145.74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12.73</v>
      </c>
      <c r="E70" s="203">
        <v>0</v>
      </c>
      <c r="F70" s="203">
        <v>0</v>
      </c>
      <c r="G70" s="203">
        <v>21.72</v>
      </c>
      <c r="H70" s="203">
        <v>0</v>
      </c>
      <c r="I70" s="203">
        <v>0</v>
      </c>
      <c r="J70" s="203">
        <v>18.329999999999998</v>
      </c>
      <c r="K70" s="203">
        <v>4.5</v>
      </c>
      <c r="L70" s="203">
        <v>35.61</v>
      </c>
      <c r="M70" s="203">
        <v>1.0900000000000001</v>
      </c>
      <c r="N70" s="203">
        <v>1.41</v>
      </c>
      <c r="O70" s="203">
        <v>0</v>
      </c>
      <c r="P70" s="203">
        <v>1.66</v>
      </c>
      <c r="Q70" s="203">
        <v>2.6</v>
      </c>
      <c r="R70" s="203">
        <v>5.0999999999999996</v>
      </c>
      <c r="S70" s="203">
        <v>3.11</v>
      </c>
      <c r="T70" s="203">
        <v>0</v>
      </c>
      <c r="U70" s="203">
        <v>1.04</v>
      </c>
      <c r="V70" s="203">
        <v>3.5</v>
      </c>
      <c r="W70" s="203">
        <v>7.33</v>
      </c>
      <c r="X70" s="203">
        <v>22.43</v>
      </c>
      <c r="Y70" s="203">
        <v>0</v>
      </c>
      <c r="Z70" s="203">
        <v>39.24</v>
      </c>
      <c r="AA70" s="203">
        <v>14.21</v>
      </c>
      <c r="AB70" s="203">
        <v>0</v>
      </c>
      <c r="AC70" s="203">
        <v>0</v>
      </c>
      <c r="AD70" s="203">
        <v>17.88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10.97</v>
      </c>
      <c r="AL70" s="203">
        <v>0</v>
      </c>
      <c r="AM70" s="203">
        <v>0</v>
      </c>
      <c r="AN70" s="203">
        <v>0</v>
      </c>
      <c r="AO70" s="203">
        <v>145.74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12.73</v>
      </c>
      <c r="E71" s="203">
        <v>0</v>
      </c>
      <c r="F71" s="203">
        <v>0</v>
      </c>
      <c r="G71" s="203">
        <v>21.72</v>
      </c>
      <c r="H71" s="203">
        <v>0</v>
      </c>
      <c r="I71" s="203">
        <v>0</v>
      </c>
      <c r="J71" s="203">
        <v>18.329999999999998</v>
      </c>
      <c r="K71" s="203">
        <v>4.7699999999999996</v>
      </c>
      <c r="L71" s="203">
        <v>35.630000000000003</v>
      </c>
      <c r="M71" s="203">
        <v>1.0900000000000001</v>
      </c>
      <c r="N71" s="203">
        <v>1.41</v>
      </c>
      <c r="O71" s="203">
        <v>0</v>
      </c>
      <c r="P71" s="203">
        <v>1.66</v>
      </c>
      <c r="Q71" s="203">
        <v>2.57</v>
      </c>
      <c r="R71" s="203">
        <v>4.99</v>
      </c>
      <c r="S71" s="203">
        <v>3.04</v>
      </c>
      <c r="T71" s="203">
        <v>0</v>
      </c>
      <c r="U71" s="203">
        <v>1.07</v>
      </c>
      <c r="V71" s="203">
        <v>3.5</v>
      </c>
      <c r="W71" s="203">
        <v>7.33</v>
      </c>
      <c r="X71" s="203">
        <v>22.43</v>
      </c>
      <c r="Y71" s="203">
        <v>0</v>
      </c>
      <c r="Z71" s="203">
        <v>39.24</v>
      </c>
      <c r="AA71" s="203">
        <v>14.21</v>
      </c>
      <c r="AB71" s="203">
        <v>0</v>
      </c>
      <c r="AC71" s="203">
        <v>0</v>
      </c>
      <c r="AD71" s="203">
        <v>17.88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10.97</v>
      </c>
      <c r="AL71" s="203">
        <v>0</v>
      </c>
      <c r="AM71" s="203">
        <v>0</v>
      </c>
      <c r="AN71" s="203">
        <v>0</v>
      </c>
      <c r="AO71" s="203">
        <v>145.74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12.73</v>
      </c>
      <c r="E72" s="203">
        <v>0</v>
      </c>
      <c r="F72" s="203">
        <v>0</v>
      </c>
      <c r="G72" s="203">
        <v>21.72</v>
      </c>
      <c r="H72" s="203">
        <v>0</v>
      </c>
      <c r="I72" s="203">
        <v>0</v>
      </c>
      <c r="J72" s="203">
        <v>18.329999999999998</v>
      </c>
      <c r="K72" s="203">
        <v>4.53</v>
      </c>
      <c r="L72" s="203">
        <v>35.630000000000003</v>
      </c>
      <c r="M72" s="203">
        <v>1.0900000000000001</v>
      </c>
      <c r="N72" s="203">
        <v>1.41</v>
      </c>
      <c r="O72" s="203">
        <v>0</v>
      </c>
      <c r="P72" s="203">
        <v>1.66</v>
      </c>
      <c r="Q72" s="203">
        <v>2.57</v>
      </c>
      <c r="R72" s="203">
        <v>4.99</v>
      </c>
      <c r="S72" s="203">
        <v>3.04</v>
      </c>
      <c r="T72" s="203">
        <v>0</v>
      </c>
      <c r="U72" s="203">
        <v>1.0900000000000001</v>
      </c>
      <c r="V72" s="203">
        <v>3.5</v>
      </c>
      <c r="W72" s="203">
        <v>7.33</v>
      </c>
      <c r="X72" s="203">
        <v>22.43</v>
      </c>
      <c r="Y72" s="203">
        <v>0</v>
      </c>
      <c r="Z72" s="203">
        <v>39.24</v>
      </c>
      <c r="AA72" s="203">
        <v>14.21</v>
      </c>
      <c r="AB72" s="203">
        <v>0</v>
      </c>
      <c r="AC72" s="203">
        <v>0</v>
      </c>
      <c r="AD72" s="203">
        <v>17.88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10.97</v>
      </c>
      <c r="AL72" s="203">
        <v>0</v>
      </c>
      <c r="AM72" s="203">
        <v>0</v>
      </c>
      <c r="AN72" s="203">
        <v>0</v>
      </c>
      <c r="AO72" s="203">
        <v>145.74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12.79</v>
      </c>
      <c r="E73" s="203">
        <v>0</v>
      </c>
      <c r="F73" s="203">
        <v>0</v>
      </c>
      <c r="G73" s="203">
        <v>21.72</v>
      </c>
      <c r="H73" s="203">
        <v>0</v>
      </c>
      <c r="I73" s="203">
        <v>0</v>
      </c>
      <c r="J73" s="203">
        <v>18.329999999999998</v>
      </c>
      <c r="K73" s="203">
        <v>4.54</v>
      </c>
      <c r="L73" s="203">
        <v>36.22</v>
      </c>
      <c r="M73" s="203">
        <v>1.0900000000000001</v>
      </c>
      <c r="N73" s="203">
        <v>1.41</v>
      </c>
      <c r="O73" s="203">
        <v>0</v>
      </c>
      <c r="P73" s="203">
        <v>1.66</v>
      </c>
      <c r="Q73" s="203">
        <v>2.57</v>
      </c>
      <c r="R73" s="203">
        <v>4.99</v>
      </c>
      <c r="S73" s="203">
        <v>3.04</v>
      </c>
      <c r="T73" s="203">
        <v>0</v>
      </c>
      <c r="U73" s="203">
        <v>1.1200000000000001</v>
      </c>
      <c r="V73" s="203">
        <v>3.5</v>
      </c>
      <c r="W73" s="203">
        <v>7.33</v>
      </c>
      <c r="X73" s="203">
        <v>22.43</v>
      </c>
      <c r="Y73" s="203">
        <v>0</v>
      </c>
      <c r="Z73" s="203">
        <v>39.24</v>
      </c>
      <c r="AA73" s="203">
        <v>14.21</v>
      </c>
      <c r="AB73" s="203">
        <v>0</v>
      </c>
      <c r="AC73" s="203">
        <v>0</v>
      </c>
      <c r="AD73" s="203">
        <v>17.88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12.75</v>
      </c>
      <c r="AL73" s="203">
        <v>0</v>
      </c>
      <c r="AM73" s="203">
        <v>0</v>
      </c>
      <c r="AN73" s="203">
        <v>0</v>
      </c>
      <c r="AO73" s="203">
        <v>145.74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12.85</v>
      </c>
      <c r="E74" s="203">
        <v>0</v>
      </c>
      <c r="F74" s="203">
        <v>0</v>
      </c>
      <c r="G74" s="203">
        <v>21.72</v>
      </c>
      <c r="H74" s="203">
        <v>0</v>
      </c>
      <c r="I74" s="203">
        <v>0</v>
      </c>
      <c r="J74" s="203">
        <v>18.329999999999998</v>
      </c>
      <c r="K74" s="203">
        <v>0.71</v>
      </c>
      <c r="L74" s="203">
        <v>36.22</v>
      </c>
      <c r="M74" s="203">
        <v>1.0900000000000001</v>
      </c>
      <c r="N74" s="203">
        <v>1.41</v>
      </c>
      <c r="O74" s="203">
        <v>0</v>
      </c>
      <c r="P74" s="203">
        <v>1.66</v>
      </c>
      <c r="Q74" s="203">
        <v>0.28999999999999998</v>
      </c>
      <c r="R74" s="203">
        <v>0.43</v>
      </c>
      <c r="S74" s="203">
        <v>0.32</v>
      </c>
      <c r="T74" s="203">
        <v>0</v>
      </c>
      <c r="U74" s="203">
        <v>1.1499999999999999</v>
      </c>
      <c r="V74" s="203">
        <v>0.61</v>
      </c>
      <c r="W74" s="203">
        <v>1.56</v>
      </c>
      <c r="X74" s="203">
        <v>3.2</v>
      </c>
      <c r="Y74" s="203">
        <v>0</v>
      </c>
      <c r="Z74" s="203">
        <v>5.59</v>
      </c>
      <c r="AA74" s="203">
        <v>2.68</v>
      </c>
      <c r="AB74" s="203">
        <v>0</v>
      </c>
      <c r="AC74" s="203">
        <v>0</v>
      </c>
      <c r="AD74" s="203">
        <v>17.88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12.75</v>
      </c>
      <c r="AL74" s="203">
        <v>0</v>
      </c>
      <c r="AM74" s="203">
        <v>0</v>
      </c>
      <c r="AN74" s="203">
        <v>0</v>
      </c>
      <c r="AO74" s="203">
        <v>145.74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12.89</v>
      </c>
      <c r="E75" s="203">
        <v>0</v>
      </c>
      <c r="F75" s="203">
        <v>0</v>
      </c>
      <c r="G75" s="203">
        <v>21.72</v>
      </c>
      <c r="H75" s="203">
        <v>0</v>
      </c>
      <c r="I75" s="203">
        <v>0</v>
      </c>
      <c r="J75" s="203">
        <v>18.329999999999998</v>
      </c>
      <c r="K75" s="203">
        <v>0.7</v>
      </c>
      <c r="L75" s="203">
        <v>40.93</v>
      </c>
      <c r="M75" s="203">
        <v>1.0900000000000001</v>
      </c>
      <c r="N75" s="203">
        <v>1.41</v>
      </c>
      <c r="O75" s="203">
        <v>0</v>
      </c>
      <c r="P75" s="203">
        <v>1.66</v>
      </c>
      <c r="Q75" s="203">
        <v>0.94</v>
      </c>
      <c r="R75" s="203">
        <v>1.39</v>
      </c>
      <c r="S75" s="203">
        <v>0.91</v>
      </c>
      <c r="T75" s="203">
        <v>0</v>
      </c>
      <c r="U75" s="203">
        <v>0.96</v>
      </c>
      <c r="V75" s="203">
        <v>0.61</v>
      </c>
      <c r="W75" s="203">
        <v>1.56</v>
      </c>
      <c r="X75" s="203">
        <v>3.2</v>
      </c>
      <c r="Y75" s="203">
        <v>0</v>
      </c>
      <c r="Z75" s="203">
        <v>5.59</v>
      </c>
      <c r="AA75" s="203">
        <v>2.68</v>
      </c>
      <c r="AB75" s="203">
        <v>0</v>
      </c>
      <c r="AC75" s="203">
        <v>0</v>
      </c>
      <c r="AD75" s="203">
        <v>17.88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19.61</v>
      </c>
      <c r="AL75" s="203">
        <v>0</v>
      </c>
      <c r="AM75" s="203">
        <v>0</v>
      </c>
      <c r="AN75" s="203">
        <v>0</v>
      </c>
      <c r="AO75" s="203">
        <v>147.91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12.98</v>
      </c>
      <c r="E76" s="203">
        <v>0</v>
      </c>
      <c r="F76" s="203">
        <v>0</v>
      </c>
      <c r="G76" s="203">
        <v>21.72</v>
      </c>
      <c r="H76" s="203">
        <v>0</v>
      </c>
      <c r="I76" s="203">
        <v>0</v>
      </c>
      <c r="J76" s="203">
        <v>18.329999999999998</v>
      </c>
      <c r="K76" s="203">
        <v>0.7</v>
      </c>
      <c r="L76" s="203">
        <v>14.9</v>
      </c>
      <c r="M76" s="203">
        <v>1.0900000000000001</v>
      </c>
      <c r="N76" s="203">
        <v>1.41</v>
      </c>
      <c r="O76" s="203">
        <v>0</v>
      </c>
      <c r="P76" s="203">
        <v>1.66</v>
      </c>
      <c r="Q76" s="203">
        <v>0.36</v>
      </c>
      <c r="R76" s="203">
        <v>0.51</v>
      </c>
      <c r="S76" s="203">
        <v>0.41</v>
      </c>
      <c r="T76" s="203">
        <v>0</v>
      </c>
      <c r="U76" s="203">
        <v>0.96</v>
      </c>
      <c r="V76" s="203">
        <v>0.61</v>
      </c>
      <c r="W76" s="203">
        <v>1.56</v>
      </c>
      <c r="X76" s="203">
        <v>3.2</v>
      </c>
      <c r="Y76" s="203">
        <v>0</v>
      </c>
      <c r="Z76" s="203">
        <v>5.59</v>
      </c>
      <c r="AA76" s="203">
        <v>2.68</v>
      </c>
      <c r="AB76" s="203">
        <v>0</v>
      </c>
      <c r="AC76" s="203">
        <v>0</v>
      </c>
      <c r="AD76" s="203">
        <v>17.88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19.61</v>
      </c>
      <c r="AL76" s="203">
        <v>0</v>
      </c>
      <c r="AM76" s="203">
        <v>0</v>
      </c>
      <c r="AN76" s="203">
        <v>0</v>
      </c>
      <c r="AO76" s="203">
        <v>147.91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13.05</v>
      </c>
      <c r="E77" s="203">
        <v>0</v>
      </c>
      <c r="F77" s="203">
        <v>0</v>
      </c>
      <c r="G77" s="203">
        <v>21.72</v>
      </c>
      <c r="H77" s="203">
        <v>0</v>
      </c>
      <c r="I77" s="203">
        <v>0</v>
      </c>
      <c r="J77" s="203">
        <v>18.329999999999998</v>
      </c>
      <c r="K77" s="203">
        <v>0.85</v>
      </c>
      <c r="L77" s="203">
        <v>14.9</v>
      </c>
      <c r="M77" s="203">
        <v>1.0900000000000001</v>
      </c>
      <c r="N77" s="203">
        <v>1.41</v>
      </c>
      <c r="O77" s="203">
        <v>0</v>
      </c>
      <c r="P77" s="203">
        <v>1.66</v>
      </c>
      <c r="Q77" s="203">
        <v>0.36</v>
      </c>
      <c r="R77" s="203">
        <v>0.51</v>
      </c>
      <c r="S77" s="203">
        <v>0.41</v>
      </c>
      <c r="T77" s="203">
        <v>0</v>
      </c>
      <c r="U77" s="203">
        <v>0.96</v>
      </c>
      <c r="V77" s="203">
        <v>0.61</v>
      </c>
      <c r="W77" s="203">
        <v>1.56</v>
      </c>
      <c r="X77" s="203">
        <v>3.2</v>
      </c>
      <c r="Y77" s="203">
        <v>0</v>
      </c>
      <c r="Z77" s="203">
        <v>5.59</v>
      </c>
      <c r="AA77" s="203">
        <v>2.68</v>
      </c>
      <c r="AB77" s="203">
        <v>0</v>
      </c>
      <c r="AC77" s="203">
        <v>0</v>
      </c>
      <c r="AD77" s="203">
        <v>17.88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19.61</v>
      </c>
      <c r="AL77" s="203">
        <v>0</v>
      </c>
      <c r="AM77" s="203">
        <v>0</v>
      </c>
      <c r="AN77" s="203">
        <v>0</v>
      </c>
      <c r="AO77" s="203">
        <v>147.91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13.11</v>
      </c>
      <c r="E78" s="203">
        <v>0</v>
      </c>
      <c r="F78" s="203">
        <v>0</v>
      </c>
      <c r="G78" s="203">
        <v>21.72</v>
      </c>
      <c r="H78" s="203">
        <v>0</v>
      </c>
      <c r="I78" s="203">
        <v>0</v>
      </c>
      <c r="J78" s="203">
        <v>18.329999999999998</v>
      </c>
      <c r="K78" s="203">
        <v>0.7</v>
      </c>
      <c r="L78" s="203">
        <v>14.9</v>
      </c>
      <c r="M78" s="203">
        <v>1.0900000000000001</v>
      </c>
      <c r="N78" s="203">
        <v>1.41</v>
      </c>
      <c r="O78" s="203">
        <v>0</v>
      </c>
      <c r="P78" s="203">
        <v>1.66</v>
      </c>
      <c r="Q78" s="203">
        <v>0.36</v>
      </c>
      <c r="R78" s="203">
        <v>0.51</v>
      </c>
      <c r="S78" s="203">
        <v>0.41</v>
      </c>
      <c r="T78" s="203">
        <v>0</v>
      </c>
      <c r="U78" s="203">
        <v>0.96</v>
      </c>
      <c r="V78" s="203">
        <v>0.61</v>
      </c>
      <c r="W78" s="203">
        <v>1.56</v>
      </c>
      <c r="X78" s="203">
        <v>3.2</v>
      </c>
      <c r="Y78" s="203">
        <v>0</v>
      </c>
      <c r="Z78" s="203">
        <v>5.59</v>
      </c>
      <c r="AA78" s="203">
        <v>2.68</v>
      </c>
      <c r="AB78" s="203">
        <v>0</v>
      </c>
      <c r="AC78" s="203">
        <v>0</v>
      </c>
      <c r="AD78" s="203">
        <v>17.88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19.61</v>
      </c>
      <c r="AL78" s="203">
        <v>0</v>
      </c>
      <c r="AM78" s="203">
        <v>0</v>
      </c>
      <c r="AN78" s="203">
        <v>0</v>
      </c>
      <c r="AO78" s="203">
        <v>147.91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13.14</v>
      </c>
      <c r="E79" s="203">
        <v>0</v>
      </c>
      <c r="F79" s="203">
        <v>0</v>
      </c>
      <c r="G79" s="203">
        <v>21.72</v>
      </c>
      <c r="H79" s="203">
        <v>0</v>
      </c>
      <c r="I79" s="203">
        <v>0</v>
      </c>
      <c r="J79" s="203">
        <v>18.329999999999998</v>
      </c>
      <c r="K79" s="203">
        <v>0.7</v>
      </c>
      <c r="L79" s="203">
        <v>14.9</v>
      </c>
      <c r="M79" s="203">
        <v>1.0900000000000001</v>
      </c>
      <c r="N79" s="203">
        <v>1.41</v>
      </c>
      <c r="O79" s="203">
        <v>0</v>
      </c>
      <c r="P79" s="203">
        <v>1.66</v>
      </c>
      <c r="Q79" s="203">
        <v>0.36</v>
      </c>
      <c r="R79" s="203">
        <v>0.51</v>
      </c>
      <c r="S79" s="203">
        <v>0.41</v>
      </c>
      <c r="T79" s="203">
        <v>0</v>
      </c>
      <c r="U79" s="203">
        <v>0.96</v>
      </c>
      <c r="V79" s="203">
        <v>0.61</v>
      </c>
      <c r="W79" s="203">
        <v>1.56</v>
      </c>
      <c r="X79" s="203">
        <v>3.2</v>
      </c>
      <c r="Y79" s="203">
        <v>0</v>
      </c>
      <c r="Z79" s="203">
        <v>5.59</v>
      </c>
      <c r="AA79" s="203">
        <v>2.68</v>
      </c>
      <c r="AB79" s="203">
        <v>0</v>
      </c>
      <c r="AC79" s="203">
        <v>0</v>
      </c>
      <c r="AD79" s="203">
        <v>17.88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19.61</v>
      </c>
      <c r="AL79" s="203">
        <v>0</v>
      </c>
      <c r="AM79" s="203">
        <v>0</v>
      </c>
      <c r="AN79" s="203">
        <v>0</v>
      </c>
      <c r="AO79" s="203">
        <v>147.91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13.14</v>
      </c>
      <c r="E80" s="203">
        <v>0</v>
      </c>
      <c r="F80" s="203">
        <v>0</v>
      </c>
      <c r="G80" s="203">
        <v>21.72</v>
      </c>
      <c r="H80" s="203">
        <v>0</v>
      </c>
      <c r="I80" s="203">
        <v>0</v>
      </c>
      <c r="J80" s="203">
        <v>18.329999999999998</v>
      </c>
      <c r="K80" s="203">
        <v>0.7</v>
      </c>
      <c r="L80" s="203">
        <v>14.9</v>
      </c>
      <c r="M80" s="203">
        <v>1.0900000000000001</v>
      </c>
      <c r="N80" s="203">
        <v>1.41</v>
      </c>
      <c r="O80" s="203">
        <v>0</v>
      </c>
      <c r="P80" s="203">
        <v>1.66</v>
      </c>
      <c r="Q80" s="203">
        <v>0.36</v>
      </c>
      <c r="R80" s="203">
        <v>0.51</v>
      </c>
      <c r="S80" s="203">
        <v>0.41</v>
      </c>
      <c r="T80" s="203">
        <v>0</v>
      </c>
      <c r="U80" s="203">
        <v>0.96</v>
      </c>
      <c r="V80" s="203">
        <v>0.61</v>
      </c>
      <c r="W80" s="203">
        <v>1.56</v>
      </c>
      <c r="X80" s="203">
        <v>3.2</v>
      </c>
      <c r="Y80" s="203">
        <v>0</v>
      </c>
      <c r="Z80" s="203">
        <v>5.59</v>
      </c>
      <c r="AA80" s="203">
        <v>2.68</v>
      </c>
      <c r="AB80" s="203">
        <v>0</v>
      </c>
      <c r="AC80" s="203">
        <v>0</v>
      </c>
      <c r="AD80" s="203">
        <v>17.88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19.61</v>
      </c>
      <c r="AL80" s="203">
        <v>0</v>
      </c>
      <c r="AM80" s="203">
        <v>0</v>
      </c>
      <c r="AN80" s="203">
        <v>0</v>
      </c>
      <c r="AO80" s="203">
        <v>147.91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13.14</v>
      </c>
      <c r="E81" s="203">
        <v>0</v>
      </c>
      <c r="F81" s="203">
        <v>0</v>
      </c>
      <c r="G81" s="203">
        <v>21.72</v>
      </c>
      <c r="H81" s="203">
        <v>0</v>
      </c>
      <c r="I81" s="203">
        <v>0</v>
      </c>
      <c r="J81" s="203">
        <v>18.329999999999998</v>
      </c>
      <c r="K81" s="203">
        <v>0.7</v>
      </c>
      <c r="L81" s="203">
        <v>40.93</v>
      </c>
      <c r="M81" s="203">
        <v>1.0900000000000001</v>
      </c>
      <c r="N81" s="203">
        <v>1.41</v>
      </c>
      <c r="O81" s="203">
        <v>0</v>
      </c>
      <c r="P81" s="203">
        <v>1.66</v>
      </c>
      <c r="Q81" s="203">
        <v>0.36</v>
      </c>
      <c r="R81" s="203">
        <v>0.51</v>
      </c>
      <c r="S81" s="203">
        <v>0.41</v>
      </c>
      <c r="T81" s="203">
        <v>0</v>
      </c>
      <c r="U81" s="203">
        <v>0.96</v>
      </c>
      <c r="V81" s="203">
        <v>0.61</v>
      </c>
      <c r="W81" s="203">
        <v>1.56</v>
      </c>
      <c r="X81" s="203">
        <v>3.2</v>
      </c>
      <c r="Y81" s="203">
        <v>0</v>
      </c>
      <c r="Z81" s="203">
        <v>5.59</v>
      </c>
      <c r="AA81" s="203">
        <v>2.68</v>
      </c>
      <c r="AB81" s="203">
        <v>0</v>
      </c>
      <c r="AC81" s="203">
        <v>0</v>
      </c>
      <c r="AD81" s="203">
        <v>17.88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19.61</v>
      </c>
      <c r="AL81" s="203">
        <v>0</v>
      </c>
      <c r="AM81" s="203">
        <v>0</v>
      </c>
      <c r="AN81" s="203">
        <v>0</v>
      </c>
      <c r="AO81" s="203">
        <v>147.91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13.21</v>
      </c>
      <c r="E82" s="203">
        <v>0</v>
      </c>
      <c r="F82" s="203">
        <v>0</v>
      </c>
      <c r="G82" s="203">
        <v>21.72</v>
      </c>
      <c r="H82" s="203">
        <v>0</v>
      </c>
      <c r="I82" s="203">
        <v>0</v>
      </c>
      <c r="J82" s="203">
        <v>18.329999999999998</v>
      </c>
      <c r="K82" s="203">
        <v>0.7</v>
      </c>
      <c r="L82" s="203">
        <v>40.93</v>
      </c>
      <c r="M82" s="203">
        <v>1.0900000000000001</v>
      </c>
      <c r="N82" s="203">
        <v>1.41</v>
      </c>
      <c r="O82" s="203">
        <v>0</v>
      </c>
      <c r="P82" s="203">
        <v>1.66</v>
      </c>
      <c r="Q82" s="203">
        <v>0.36</v>
      </c>
      <c r="R82" s="203">
        <v>0.51</v>
      </c>
      <c r="S82" s="203">
        <v>0.41</v>
      </c>
      <c r="T82" s="203">
        <v>0</v>
      </c>
      <c r="U82" s="203">
        <v>0.96</v>
      </c>
      <c r="V82" s="203">
        <v>0.61</v>
      </c>
      <c r="W82" s="203">
        <v>1.56</v>
      </c>
      <c r="X82" s="203">
        <v>3.2</v>
      </c>
      <c r="Y82" s="203">
        <v>0</v>
      </c>
      <c r="Z82" s="203">
        <v>5.59</v>
      </c>
      <c r="AA82" s="203">
        <v>2.68</v>
      </c>
      <c r="AB82" s="203">
        <v>0</v>
      </c>
      <c r="AC82" s="203">
        <v>0</v>
      </c>
      <c r="AD82" s="203">
        <v>17.88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19.61</v>
      </c>
      <c r="AL82" s="203">
        <v>0</v>
      </c>
      <c r="AM82" s="203">
        <v>0</v>
      </c>
      <c r="AN82" s="203">
        <v>0</v>
      </c>
      <c r="AO82" s="203">
        <v>147.91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13.21</v>
      </c>
      <c r="E83" s="203">
        <v>0</v>
      </c>
      <c r="F83" s="203">
        <v>0</v>
      </c>
      <c r="G83" s="203">
        <v>21.72</v>
      </c>
      <c r="H83" s="203">
        <v>0</v>
      </c>
      <c r="I83" s="203">
        <v>0</v>
      </c>
      <c r="J83" s="203">
        <v>18.329999999999998</v>
      </c>
      <c r="K83" s="203">
        <v>3.92</v>
      </c>
      <c r="L83" s="203">
        <v>37.33</v>
      </c>
      <c r="M83" s="203">
        <v>1.0900000000000001</v>
      </c>
      <c r="N83" s="203">
        <v>1.41</v>
      </c>
      <c r="O83" s="203">
        <v>0</v>
      </c>
      <c r="P83" s="203">
        <v>1.66</v>
      </c>
      <c r="Q83" s="203">
        <v>0.32</v>
      </c>
      <c r="R83" s="203">
        <v>0.51</v>
      </c>
      <c r="S83" s="203">
        <v>0.37</v>
      </c>
      <c r="T83" s="203">
        <v>0</v>
      </c>
      <c r="U83" s="203">
        <v>0.96</v>
      </c>
      <c r="V83" s="203">
        <v>0.61</v>
      </c>
      <c r="W83" s="203">
        <v>1.56</v>
      </c>
      <c r="X83" s="203">
        <v>3.2</v>
      </c>
      <c r="Y83" s="203">
        <v>0</v>
      </c>
      <c r="Z83" s="203">
        <v>5.59</v>
      </c>
      <c r="AA83" s="203">
        <v>2.68</v>
      </c>
      <c r="AB83" s="203">
        <v>0</v>
      </c>
      <c r="AC83" s="203">
        <v>0</v>
      </c>
      <c r="AD83" s="203">
        <v>17.88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11</v>
      </c>
      <c r="AL83" s="203">
        <v>0</v>
      </c>
      <c r="AM83" s="203">
        <v>0</v>
      </c>
      <c r="AN83" s="203">
        <v>0</v>
      </c>
      <c r="AO83" s="203">
        <v>147.91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13.27</v>
      </c>
      <c r="E84" s="203">
        <v>0</v>
      </c>
      <c r="F84" s="203">
        <v>0</v>
      </c>
      <c r="G84" s="203">
        <v>21.72</v>
      </c>
      <c r="H84" s="203">
        <v>0</v>
      </c>
      <c r="I84" s="203">
        <v>0</v>
      </c>
      <c r="J84" s="203">
        <v>18.329999999999998</v>
      </c>
      <c r="K84" s="203">
        <v>1.56</v>
      </c>
      <c r="L84" s="203">
        <v>37.33</v>
      </c>
      <c r="M84" s="203">
        <v>1.0900000000000001</v>
      </c>
      <c r="N84" s="203">
        <v>1.41</v>
      </c>
      <c r="O84" s="203">
        <v>0</v>
      </c>
      <c r="P84" s="203">
        <v>1.66</v>
      </c>
      <c r="Q84" s="203">
        <v>0.32</v>
      </c>
      <c r="R84" s="203">
        <v>0.51</v>
      </c>
      <c r="S84" s="203">
        <v>0.37</v>
      </c>
      <c r="T84" s="203">
        <v>0</v>
      </c>
      <c r="U84" s="203">
        <v>0.96</v>
      </c>
      <c r="V84" s="203">
        <v>0.61</v>
      </c>
      <c r="W84" s="203">
        <v>1.56</v>
      </c>
      <c r="X84" s="203">
        <v>3.2</v>
      </c>
      <c r="Y84" s="203">
        <v>0</v>
      </c>
      <c r="Z84" s="203">
        <v>5.59</v>
      </c>
      <c r="AA84" s="203">
        <v>2.68</v>
      </c>
      <c r="AB84" s="203">
        <v>0</v>
      </c>
      <c r="AC84" s="203">
        <v>0</v>
      </c>
      <c r="AD84" s="203">
        <v>17.88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11</v>
      </c>
      <c r="AL84" s="203">
        <v>0</v>
      </c>
      <c r="AM84" s="203">
        <v>0</v>
      </c>
      <c r="AN84" s="203">
        <v>0</v>
      </c>
      <c r="AO84" s="203">
        <v>147.91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13.34</v>
      </c>
      <c r="E85" s="203">
        <v>0</v>
      </c>
      <c r="F85" s="203">
        <v>0</v>
      </c>
      <c r="G85" s="203">
        <v>21.72</v>
      </c>
      <c r="H85" s="203">
        <v>0</v>
      </c>
      <c r="I85" s="203">
        <v>0</v>
      </c>
      <c r="J85" s="203">
        <v>18.329999999999998</v>
      </c>
      <c r="K85" s="203">
        <v>1.6</v>
      </c>
      <c r="L85" s="203">
        <v>79.28</v>
      </c>
      <c r="M85" s="203">
        <v>1.0900000000000001</v>
      </c>
      <c r="N85" s="203">
        <v>1.41</v>
      </c>
      <c r="O85" s="203">
        <v>0</v>
      </c>
      <c r="P85" s="203">
        <v>1.66</v>
      </c>
      <c r="Q85" s="203">
        <v>0.32</v>
      </c>
      <c r="R85" s="203">
        <v>0.51</v>
      </c>
      <c r="S85" s="203">
        <v>0.37</v>
      </c>
      <c r="T85" s="203">
        <v>0</v>
      </c>
      <c r="U85" s="203">
        <v>0.96</v>
      </c>
      <c r="V85" s="203">
        <v>3.38</v>
      </c>
      <c r="W85" s="203">
        <v>1.56</v>
      </c>
      <c r="X85" s="203">
        <v>3.2</v>
      </c>
      <c r="Y85" s="203">
        <v>0</v>
      </c>
      <c r="Z85" s="203">
        <v>5.59</v>
      </c>
      <c r="AA85" s="203">
        <v>2.68</v>
      </c>
      <c r="AB85" s="203">
        <v>0</v>
      </c>
      <c r="AC85" s="203">
        <v>0</v>
      </c>
      <c r="AD85" s="203">
        <v>17.88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11</v>
      </c>
      <c r="AL85" s="203">
        <v>0</v>
      </c>
      <c r="AM85" s="203">
        <v>0</v>
      </c>
      <c r="AN85" s="203">
        <v>0</v>
      </c>
      <c r="AO85" s="203">
        <v>147.91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13.27</v>
      </c>
      <c r="E86" s="203">
        <v>0</v>
      </c>
      <c r="F86" s="203">
        <v>0</v>
      </c>
      <c r="G86" s="203">
        <v>21.72</v>
      </c>
      <c r="H86" s="203">
        <v>0</v>
      </c>
      <c r="I86" s="203">
        <v>0</v>
      </c>
      <c r="J86" s="203">
        <v>18.329999999999998</v>
      </c>
      <c r="K86" s="203">
        <v>2.0099999999999998</v>
      </c>
      <c r="L86" s="203">
        <v>132.37</v>
      </c>
      <c r="M86" s="203">
        <v>1.0900000000000001</v>
      </c>
      <c r="N86" s="203">
        <v>1.41</v>
      </c>
      <c r="O86" s="203">
        <v>0</v>
      </c>
      <c r="P86" s="203">
        <v>1.66</v>
      </c>
      <c r="Q86" s="203">
        <v>0.32</v>
      </c>
      <c r="R86" s="203">
        <v>0.51</v>
      </c>
      <c r="S86" s="203">
        <v>0.37</v>
      </c>
      <c r="T86" s="203">
        <v>0</v>
      </c>
      <c r="U86" s="203">
        <v>0.96</v>
      </c>
      <c r="V86" s="203">
        <v>3.38</v>
      </c>
      <c r="W86" s="203">
        <v>1.56</v>
      </c>
      <c r="X86" s="203">
        <v>3.2</v>
      </c>
      <c r="Y86" s="203">
        <v>0</v>
      </c>
      <c r="Z86" s="203">
        <v>5.59</v>
      </c>
      <c r="AA86" s="203">
        <v>2.68</v>
      </c>
      <c r="AB86" s="203">
        <v>0</v>
      </c>
      <c r="AC86" s="203">
        <v>0</v>
      </c>
      <c r="AD86" s="203">
        <v>17.88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11</v>
      </c>
      <c r="AL86" s="203">
        <v>0</v>
      </c>
      <c r="AM86" s="203">
        <v>0</v>
      </c>
      <c r="AN86" s="203">
        <v>0</v>
      </c>
      <c r="AO86" s="203">
        <v>147.91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13.27</v>
      </c>
      <c r="E87" s="203">
        <v>0</v>
      </c>
      <c r="F87" s="203">
        <v>0</v>
      </c>
      <c r="G87" s="203">
        <v>21.72</v>
      </c>
      <c r="H87" s="203">
        <v>0</v>
      </c>
      <c r="I87" s="203">
        <v>0</v>
      </c>
      <c r="J87" s="203">
        <v>18.329999999999998</v>
      </c>
      <c r="K87" s="203">
        <v>2.4500000000000002</v>
      </c>
      <c r="L87" s="203">
        <v>181.17</v>
      </c>
      <c r="M87" s="203">
        <v>1.0900000000000001</v>
      </c>
      <c r="N87" s="203">
        <v>1.41</v>
      </c>
      <c r="O87" s="203">
        <v>0</v>
      </c>
      <c r="P87" s="203">
        <v>1.66</v>
      </c>
      <c r="Q87" s="203">
        <v>3.16</v>
      </c>
      <c r="R87" s="203">
        <v>6.24</v>
      </c>
      <c r="S87" s="203">
        <v>4.1399999999999997</v>
      </c>
      <c r="T87" s="203">
        <v>0</v>
      </c>
      <c r="U87" s="203">
        <v>0.96</v>
      </c>
      <c r="V87" s="203">
        <v>3.38</v>
      </c>
      <c r="W87" s="203">
        <v>1.56</v>
      </c>
      <c r="X87" s="203">
        <v>3.2</v>
      </c>
      <c r="Y87" s="203">
        <v>0</v>
      </c>
      <c r="Z87" s="203">
        <v>39.24</v>
      </c>
      <c r="AA87" s="203">
        <v>14.21</v>
      </c>
      <c r="AB87" s="203">
        <v>0</v>
      </c>
      <c r="AC87" s="203">
        <v>0</v>
      </c>
      <c r="AD87" s="203">
        <v>17.88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11</v>
      </c>
      <c r="AL87" s="203">
        <v>0</v>
      </c>
      <c r="AM87" s="203">
        <v>0</v>
      </c>
      <c r="AN87" s="203">
        <v>0</v>
      </c>
      <c r="AO87" s="203">
        <v>147.91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13.34</v>
      </c>
      <c r="E88" s="203">
        <v>0</v>
      </c>
      <c r="F88" s="203">
        <v>0</v>
      </c>
      <c r="G88" s="203">
        <v>21.72</v>
      </c>
      <c r="H88" s="203">
        <v>0</v>
      </c>
      <c r="I88" s="203">
        <v>0</v>
      </c>
      <c r="J88" s="203">
        <v>18.329999999999998</v>
      </c>
      <c r="K88" s="203">
        <v>3.37</v>
      </c>
      <c r="L88" s="203">
        <v>181.17</v>
      </c>
      <c r="M88" s="203">
        <v>1.0900000000000001</v>
      </c>
      <c r="N88" s="203">
        <v>1.41</v>
      </c>
      <c r="O88" s="203">
        <v>0</v>
      </c>
      <c r="P88" s="203">
        <v>1.66</v>
      </c>
      <c r="Q88" s="203">
        <v>2.57</v>
      </c>
      <c r="R88" s="203">
        <v>4.99</v>
      </c>
      <c r="S88" s="203">
        <v>3.21</v>
      </c>
      <c r="T88" s="203">
        <v>0</v>
      </c>
      <c r="U88" s="203">
        <v>0.96</v>
      </c>
      <c r="V88" s="203">
        <v>3.38</v>
      </c>
      <c r="W88" s="203">
        <v>1.56</v>
      </c>
      <c r="X88" s="203">
        <v>3.2</v>
      </c>
      <c r="Y88" s="203">
        <v>0</v>
      </c>
      <c r="Z88" s="203">
        <v>39.24</v>
      </c>
      <c r="AA88" s="203">
        <v>14.21</v>
      </c>
      <c r="AB88" s="203">
        <v>0</v>
      </c>
      <c r="AC88" s="203">
        <v>0</v>
      </c>
      <c r="AD88" s="203">
        <v>17.88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11</v>
      </c>
      <c r="AL88" s="203">
        <v>0</v>
      </c>
      <c r="AM88" s="203">
        <v>0</v>
      </c>
      <c r="AN88" s="203">
        <v>0</v>
      </c>
      <c r="AO88" s="203">
        <v>147.91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13.34</v>
      </c>
      <c r="E89" s="203">
        <v>0</v>
      </c>
      <c r="F89" s="203">
        <v>0</v>
      </c>
      <c r="G89" s="203">
        <v>21.72</v>
      </c>
      <c r="H89" s="203">
        <v>0</v>
      </c>
      <c r="I89" s="203">
        <v>0</v>
      </c>
      <c r="J89" s="203">
        <v>18.329999999999998</v>
      </c>
      <c r="K89" s="203">
        <v>4.55</v>
      </c>
      <c r="L89" s="203">
        <v>181.17</v>
      </c>
      <c r="M89" s="203">
        <v>1.0900000000000001</v>
      </c>
      <c r="N89" s="203">
        <v>1.41</v>
      </c>
      <c r="O89" s="203">
        <v>0</v>
      </c>
      <c r="P89" s="203">
        <v>1.66</v>
      </c>
      <c r="Q89" s="203">
        <v>2.57</v>
      </c>
      <c r="R89" s="203">
        <v>4.99</v>
      </c>
      <c r="S89" s="203">
        <v>3.04</v>
      </c>
      <c r="T89" s="203">
        <v>0</v>
      </c>
      <c r="U89" s="203">
        <v>0.96</v>
      </c>
      <c r="V89" s="203">
        <v>2.23</v>
      </c>
      <c r="W89" s="203">
        <v>1.56</v>
      </c>
      <c r="X89" s="203">
        <v>3.2</v>
      </c>
      <c r="Y89" s="203">
        <v>0</v>
      </c>
      <c r="Z89" s="203">
        <v>39.24</v>
      </c>
      <c r="AA89" s="203">
        <v>14.21</v>
      </c>
      <c r="AB89" s="203">
        <v>0</v>
      </c>
      <c r="AC89" s="203">
        <v>0</v>
      </c>
      <c r="AD89" s="203">
        <v>17.88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11</v>
      </c>
      <c r="AL89" s="203">
        <v>0</v>
      </c>
      <c r="AM89" s="203">
        <v>0</v>
      </c>
      <c r="AN89" s="203">
        <v>0</v>
      </c>
      <c r="AO89" s="203">
        <v>147.91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13.34</v>
      </c>
      <c r="E90" s="203">
        <v>0</v>
      </c>
      <c r="F90" s="203">
        <v>0</v>
      </c>
      <c r="G90" s="203">
        <v>21.72</v>
      </c>
      <c r="H90" s="203">
        <v>0</v>
      </c>
      <c r="I90" s="203">
        <v>0</v>
      </c>
      <c r="J90" s="203">
        <v>18.329999999999998</v>
      </c>
      <c r="K90" s="203">
        <v>4.55</v>
      </c>
      <c r="L90" s="203">
        <v>181.17</v>
      </c>
      <c r="M90" s="203">
        <v>1.0900000000000001</v>
      </c>
      <c r="N90" s="203">
        <v>1.41</v>
      </c>
      <c r="O90" s="203">
        <v>0</v>
      </c>
      <c r="P90" s="203">
        <v>1.66</v>
      </c>
      <c r="Q90" s="203">
        <v>2.57</v>
      </c>
      <c r="R90" s="203">
        <v>4.99</v>
      </c>
      <c r="S90" s="203">
        <v>3.04</v>
      </c>
      <c r="T90" s="203">
        <v>0</v>
      </c>
      <c r="U90" s="203">
        <v>0.96</v>
      </c>
      <c r="V90" s="203">
        <v>2.23</v>
      </c>
      <c r="W90" s="203">
        <v>1.56</v>
      </c>
      <c r="X90" s="203">
        <v>3.2</v>
      </c>
      <c r="Y90" s="203">
        <v>0</v>
      </c>
      <c r="Z90" s="203">
        <v>39.24</v>
      </c>
      <c r="AA90" s="203">
        <v>14.21</v>
      </c>
      <c r="AB90" s="203">
        <v>0</v>
      </c>
      <c r="AC90" s="203">
        <v>0</v>
      </c>
      <c r="AD90" s="203">
        <v>17.88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11</v>
      </c>
      <c r="AL90" s="203">
        <v>0</v>
      </c>
      <c r="AM90" s="203">
        <v>0</v>
      </c>
      <c r="AN90" s="203">
        <v>0</v>
      </c>
      <c r="AO90" s="203">
        <v>147.91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13.34</v>
      </c>
      <c r="E91" s="203">
        <v>0</v>
      </c>
      <c r="F91" s="203">
        <v>0</v>
      </c>
      <c r="G91" s="203">
        <v>21.72</v>
      </c>
      <c r="H91" s="203">
        <v>0</v>
      </c>
      <c r="I91" s="203">
        <v>0</v>
      </c>
      <c r="J91" s="203">
        <v>18.329999999999998</v>
      </c>
      <c r="K91" s="203">
        <v>4.55</v>
      </c>
      <c r="L91" s="203">
        <v>180.32</v>
      </c>
      <c r="M91" s="203">
        <v>1.0900000000000001</v>
      </c>
      <c r="N91" s="203">
        <v>1.41</v>
      </c>
      <c r="O91" s="203">
        <v>0</v>
      </c>
      <c r="P91" s="203">
        <v>1.66</v>
      </c>
      <c r="Q91" s="203">
        <v>3.16</v>
      </c>
      <c r="R91" s="203">
        <v>6.24</v>
      </c>
      <c r="S91" s="203">
        <v>4.0999999999999996</v>
      </c>
      <c r="T91" s="203">
        <v>0</v>
      </c>
      <c r="U91" s="203">
        <v>0.96</v>
      </c>
      <c r="V91" s="203">
        <v>0.8</v>
      </c>
      <c r="W91" s="203">
        <v>1.56</v>
      </c>
      <c r="X91" s="203">
        <v>3.2</v>
      </c>
      <c r="Y91" s="203">
        <v>0</v>
      </c>
      <c r="Z91" s="203">
        <v>39.24</v>
      </c>
      <c r="AA91" s="203">
        <v>14.21</v>
      </c>
      <c r="AB91" s="203">
        <v>0</v>
      </c>
      <c r="AC91" s="203">
        <v>0</v>
      </c>
      <c r="AD91" s="203">
        <v>17.829999999999998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11</v>
      </c>
      <c r="AL91" s="203">
        <v>0</v>
      </c>
      <c r="AM91" s="203">
        <v>0</v>
      </c>
      <c r="AN91" s="203">
        <v>0</v>
      </c>
      <c r="AO91" s="203">
        <v>147.91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13.37</v>
      </c>
      <c r="E92" s="203">
        <v>0</v>
      </c>
      <c r="F92" s="203">
        <v>0</v>
      </c>
      <c r="G92" s="203">
        <v>21.72</v>
      </c>
      <c r="H92" s="203">
        <v>0</v>
      </c>
      <c r="I92" s="203">
        <v>0</v>
      </c>
      <c r="J92" s="203">
        <v>18.329999999999998</v>
      </c>
      <c r="K92" s="203">
        <v>4.55</v>
      </c>
      <c r="L92" s="203">
        <v>180.32</v>
      </c>
      <c r="M92" s="203">
        <v>1.0900000000000001</v>
      </c>
      <c r="N92" s="203">
        <v>1.41</v>
      </c>
      <c r="O92" s="203">
        <v>0</v>
      </c>
      <c r="P92" s="203">
        <v>1.66</v>
      </c>
      <c r="Q92" s="203">
        <v>3.16</v>
      </c>
      <c r="R92" s="203">
        <v>6.24</v>
      </c>
      <c r="S92" s="203">
        <v>4.16</v>
      </c>
      <c r="T92" s="203">
        <v>0</v>
      </c>
      <c r="U92" s="203">
        <v>0.96</v>
      </c>
      <c r="V92" s="203">
        <v>0.8</v>
      </c>
      <c r="W92" s="203">
        <v>1.56</v>
      </c>
      <c r="X92" s="203">
        <v>3.2</v>
      </c>
      <c r="Y92" s="203">
        <v>0</v>
      </c>
      <c r="Z92" s="203">
        <v>39.24</v>
      </c>
      <c r="AA92" s="203">
        <v>14.21</v>
      </c>
      <c r="AB92" s="203">
        <v>0</v>
      </c>
      <c r="AC92" s="203">
        <v>0</v>
      </c>
      <c r="AD92" s="203">
        <v>17.829999999999998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11</v>
      </c>
      <c r="AL92" s="203">
        <v>0</v>
      </c>
      <c r="AM92" s="203">
        <v>0</v>
      </c>
      <c r="AN92" s="203">
        <v>0</v>
      </c>
      <c r="AO92" s="203">
        <v>147.91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13.37</v>
      </c>
      <c r="E93" s="203">
        <v>0</v>
      </c>
      <c r="F93" s="203">
        <v>0</v>
      </c>
      <c r="G93" s="203">
        <v>21.72</v>
      </c>
      <c r="H93" s="203">
        <v>0</v>
      </c>
      <c r="I93" s="203">
        <v>0</v>
      </c>
      <c r="J93" s="203">
        <v>18.329999999999998</v>
      </c>
      <c r="K93" s="203">
        <v>4.55</v>
      </c>
      <c r="L93" s="203">
        <v>180.32</v>
      </c>
      <c r="M93" s="203">
        <v>1.0900000000000001</v>
      </c>
      <c r="N93" s="203">
        <v>1.41</v>
      </c>
      <c r="O93" s="203">
        <v>0</v>
      </c>
      <c r="P93" s="203">
        <v>1.66</v>
      </c>
      <c r="Q93" s="203">
        <v>3.16</v>
      </c>
      <c r="R93" s="203">
        <v>6.24</v>
      </c>
      <c r="S93" s="203">
        <v>4.16</v>
      </c>
      <c r="T93" s="203">
        <v>0</v>
      </c>
      <c r="U93" s="203">
        <v>0.96</v>
      </c>
      <c r="V93" s="203">
        <v>3.41</v>
      </c>
      <c r="W93" s="203">
        <v>1.56</v>
      </c>
      <c r="X93" s="203">
        <v>3.2</v>
      </c>
      <c r="Y93" s="203">
        <v>0</v>
      </c>
      <c r="Z93" s="203">
        <v>39.24</v>
      </c>
      <c r="AA93" s="203">
        <v>14.21</v>
      </c>
      <c r="AB93" s="203">
        <v>0</v>
      </c>
      <c r="AC93" s="203">
        <v>0</v>
      </c>
      <c r="AD93" s="203">
        <v>17.829999999999998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11</v>
      </c>
      <c r="AL93" s="203">
        <v>0</v>
      </c>
      <c r="AM93" s="203">
        <v>0</v>
      </c>
      <c r="AN93" s="203">
        <v>0</v>
      </c>
      <c r="AO93" s="203">
        <v>147.91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13.37</v>
      </c>
      <c r="E94" s="203">
        <v>0</v>
      </c>
      <c r="F94" s="203">
        <v>0</v>
      </c>
      <c r="G94" s="203">
        <v>21.72</v>
      </c>
      <c r="H94" s="203">
        <v>0</v>
      </c>
      <c r="I94" s="203">
        <v>0</v>
      </c>
      <c r="J94" s="203">
        <v>18.329999999999998</v>
      </c>
      <c r="K94" s="203">
        <v>4.55</v>
      </c>
      <c r="L94" s="203">
        <v>180.32</v>
      </c>
      <c r="M94" s="203">
        <v>1.0900000000000001</v>
      </c>
      <c r="N94" s="203">
        <v>1.41</v>
      </c>
      <c r="O94" s="203">
        <v>0</v>
      </c>
      <c r="P94" s="203">
        <v>1.66</v>
      </c>
      <c r="Q94" s="203">
        <v>3.16</v>
      </c>
      <c r="R94" s="203">
        <v>6.24</v>
      </c>
      <c r="S94" s="203">
        <v>4.16</v>
      </c>
      <c r="T94" s="203">
        <v>0</v>
      </c>
      <c r="U94" s="203">
        <v>0.96</v>
      </c>
      <c r="V94" s="203">
        <v>3.41</v>
      </c>
      <c r="W94" s="203">
        <v>1.56</v>
      </c>
      <c r="X94" s="203">
        <v>3.2</v>
      </c>
      <c r="Y94" s="203">
        <v>0</v>
      </c>
      <c r="Z94" s="203">
        <v>39.24</v>
      </c>
      <c r="AA94" s="203">
        <v>14.21</v>
      </c>
      <c r="AB94" s="203">
        <v>0</v>
      </c>
      <c r="AC94" s="203">
        <v>0</v>
      </c>
      <c r="AD94" s="203">
        <v>17.829999999999998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11</v>
      </c>
      <c r="AL94" s="203">
        <v>0</v>
      </c>
      <c r="AM94" s="203">
        <v>0</v>
      </c>
      <c r="AN94" s="203">
        <v>0</v>
      </c>
      <c r="AO94" s="203">
        <v>147.91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13.37</v>
      </c>
      <c r="E95" s="203">
        <v>0</v>
      </c>
      <c r="F95" s="203">
        <v>0</v>
      </c>
      <c r="G95" s="203">
        <v>21.72</v>
      </c>
      <c r="H95" s="203">
        <v>0</v>
      </c>
      <c r="I95" s="203">
        <v>0</v>
      </c>
      <c r="J95" s="203">
        <v>18.329999999999998</v>
      </c>
      <c r="K95" s="203">
        <v>4.55</v>
      </c>
      <c r="L95" s="203">
        <v>180.32</v>
      </c>
      <c r="M95" s="203">
        <v>1.0900000000000001</v>
      </c>
      <c r="N95" s="203">
        <v>1.41</v>
      </c>
      <c r="O95" s="203">
        <v>0</v>
      </c>
      <c r="P95" s="203">
        <v>1.66</v>
      </c>
      <c r="Q95" s="203">
        <v>3.16</v>
      </c>
      <c r="R95" s="203">
        <v>6.24</v>
      </c>
      <c r="S95" s="203">
        <v>4.16</v>
      </c>
      <c r="T95" s="203">
        <v>0</v>
      </c>
      <c r="U95" s="203">
        <v>0.96</v>
      </c>
      <c r="V95" s="203">
        <v>3.22</v>
      </c>
      <c r="W95" s="203">
        <v>1.56</v>
      </c>
      <c r="X95" s="203">
        <v>3.2</v>
      </c>
      <c r="Y95" s="203">
        <v>0</v>
      </c>
      <c r="Z95" s="203">
        <v>39.24</v>
      </c>
      <c r="AA95" s="203">
        <v>14.21</v>
      </c>
      <c r="AB95" s="203">
        <v>0</v>
      </c>
      <c r="AC95" s="203">
        <v>0</v>
      </c>
      <c r="AD95" s="203">
        <v>17.829999999999998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11</v>
      </c>
      <c r="AL95" s="203">
        <v>0</v>
      </c>
      <c r="AM95" s="203">
        <v>0</v>
      </c>
      <c r="AN95" s="203">
        <v>0</v>
      </c>
      <c r="AO95" s="203">
        <v>147.91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13.37</v>
      </c>
      <c r="E96" s="203">
        <v>0</v>
      </c>
      <c r="F96" s="203">
        <v>0</v>
      </c>
      <c r="G96" s="203">
        <v>21.72</v>
      </c>
      <c r="H96" s="203">
        <v>0</v>
      </c>
      <c r="I96" s="203">
        <v>0</v>
      </c>
      <c r="J96" s="203">
        <v>18.329999999999998</v>
      </c>
      <c r="K96" s="203">
        <v>4.55</v>
      </c>
      <c r="L96" s="203">
        <v>180.32</v>
      </c>
      <c r="M96" s="203">
        <v>1.0900000000000001</v>
      </c>
      <c r="N96" s="203">
        <v>1.41</v>
      </c>
      <c r="O96" s="203">
        <v>0</v>
      </c>
      <c r="P96" s="203">
        <v>1.66</v>
      </c>
      <c r="Q96" s="203">
        <v>3.16</v>
      </c>
      <c r="R96" s="203">
        <v>6.24</v>
      </c>
      <c r="S96" s="203">
        <v>4.16</v>
      </c>
      <c r="T96" s="203">
        <v>0</v>
      </c>
      <c r="U96" s="203">
        <v>0.96</v>
      </c>
      <c r="V96" s="203">
        <v>3.22</v>
      </c>
      <c r="W96" s="203">
        <v>1.56</v>
      </c>
      <c r="X96" s="203">
        <v>3.2</v>
      </c>
      <c r="Y96" s="203">
        <v>0</v>
      </c>
      <c r="Z96" s="203">
        <v>39.24</v>
      </c>
      <c r="AA96" s="203">
        <v>14.21</v>
      </c>
      <c r="AB96" s="203">
        <v>0</v>
      </c>
      <c r="AC96" s="203">
        <v>0</v>
      </c>
      <c r="AD96" s="203">
        <v>17.829999999999998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11</v>
      </c>
      <c r="AL96" s="203">
        <v>0</v>
      </c>
      <c r="AM96" s="203">
        <v>0</v>
      </c>
      <c r="AN96" s="203">
        <v>0</v>
      </c>
      <c r="AO96" s="203">
        <v>147.91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13.37</v>
      </c>
      <c r="E97" s="203">
        <v>0</v>
      </c>
      <c r="F97" s="203">
        <v>0</v>
      </c>
      <c r="G97" s="203">
        <v>21.72</v>
      </c>
      <c r="H97" s="203">
        <v>0</v>
      </c>
      <c r="I97" s="203">
        <v>0</v>
      </c>
      <c r="J97" s="203">
        <v>18.329999999999998</v>
      </c>
      <c r="K97" s="203">
        <v>4.55</v>
      </c>
      <c r="L97" s="203">
        <v>180.32</v>
      </c>
      <c r="M97" s="203">
        <v>1.0900000000000001</v>
      </c>
      <c r="N97" s="203">
        <v>1.41</v>
      </c>
      <c r="O97" s="203">
        <v>0</v>
      </c>
      <c r="P97" s="203">
        <v>1.66</v>
      </c>
      <c r="Q97" s="203">
        <v>3.16</v>
      </c>
      <c r="R97" s="203">
        <v>6.24</v>
      </c>
      <c r="S97" s="203">
        <v>4.16</v>
      </c>
      <c r="T97" s="203">
        <v>0</v>
      </c>
      <c r="U97" s="203">
        <v>0.96</v>
      </c>
      <c r="V97" s="203">
        <v>3.22</v>
      </c>
      <c r="W97" s="203">
        <v>1.56</v>
      </c>
      <c r="X97" s="203">
        <v>3.2</v>
      </c>
      <c r="Y97" s="203">
        <v>0</v>
      </c>
      <c r="Z97" s="203">
        <v>39.24</v>
      </c>
      <c r="AA97" s="203">
        <v>14.21</v>
      </c>
      <c r="AB97" s="203">
        <v>0</v>
      </c>
      <c r="AC97" s="203">
        <v>0</v>
      </c>
      <c r="AD97" s="203">
        <v>17.829999999999998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11</v>
      </c>
      <c r="AL97" s="203">
        <v>0</v>
      </c>
      <c r="AM97" s="203">
        <v>0</v>
      </c>
      <c r="AN97" s="203">
        <v>0</v>
      </c>
      <c r="AO97" s="203">
        <v>147.91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13.37</v>
      </c>
      <c r="E98" s="203">
        <v>0</v>
      </c>
      <c r="F98" s="203">
        <v>0</v>
      </c>
      <c r="G98" s="203">
        <v>21.72</v>
      </c>
      <c r="H98" s="203">
        <v>0</v>
      </c>
      <c r="I98" s="203">
        <v>0</v>
      </c>
      <c r="J98" s="203">
        <v>18.329999999999998</v>
      </c>
      <c r="K98" s="203">
        <v>4.55</v>
      </c>
      <c r="L98" s="203">
        <v>180.32</v>
      </c>
      <c r="M98" s="203">
        <v>1.0900000000000001</v>
      </c>
      <c r="N98" s="203">
        <v>1.41</v>
      </c>
      <c r="O98" s="203">
        <v>0</v>
      </c>
      <c r="P98" s="203">
        <v>1.66</v>
      </c>
      <c r="Q98" s="203">
        <v>3.16</v>
      </c>
      <c r="R98" s="203">
        <v>6.24</v>
      </c>
      <c r="S98" s="203">
        <v>4.16</v>
      </c>
      <c r="T98" s="203">
        <v>0</v>
      </c>
      <c r="U98" s="203">
        <v>0.96</v>
      </c>
      <c r="V98" s="203">
        <v>3.22</v>
      </c>
      <c r="W98" s="203">
        <v>1.56</v>
      </c>
      <c r="X98" s="203">
        <v>3.2</v>
      </c>
      <c r="Y98" s="203">
        <v>0</v>
      </c>
      <c r="Z98" s="203">
        <v>39.24</v>
      </c>
      <c r="AA98" s="203">
        <v>14.21</v>
      </c>
      <c r="AB98" s="203">
        <v>0</v>
      </c>
      <c r="AC98" s="203">
        <v>0</v>
      </c>
      <c r="AD98" s="203">
        <v>17.829999999999998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11</v>
      </c>
      <c r="AL98" s="203">
        <v>0</v>
      </c>
      <c r="AM98" s="203">
        <v>0</v>
      </c>
      <c r="AN98" s="203">
        <v>0</v>
      </c>
      <c r="AO98" s="203">
        <v>147.91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0.31853999999999982</v>
      </c>
      <c r="E99">
        <f t="shared" si="0"/>
        <v>0</v>
      </c>
      <c r="F99">
        <f t="shared" si="0"/>
        <v>0</v>
      </c>
      <c r="G99">
        <f t="shared" si="0"/>
        <v>0.52128000000000041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7.9747500000000054E-2</v>
      </c>
      <c r="L99">
        <f t="shared" si="0"/>
        <v>2.9390849999999977</v>
      </c>
      <c r="M99">
        <f t="shared" si="0"/>
        <v>2.6160000000000058E-2</v>
      </c>
      <c r="N99">
        <f t="shared" si="0"/>
        <v>3.383999999999994E-2</v>
      </c>
      <c r="O99">
        <f t="shared" si="0"/>
        <v>0</v>
      </c>
      <c r="P99">
        <f t="shared" si="0"/>
        <v>3.9839999999999938E-2</v>
      </c>
      <c r="Q99">
        <f t="shared" si="0"/>
        <v>3.919499999999998E-2</v>
      </c>
      <c r="R99">
        <f t="shared" si="0"/>
        <v>8.0452500000000038E-2</v>
      </c>
      <c r="S99">
        <f t="shared" si="0"/>
        <v>5.080500000000001E-2</v>
      </c>
      <c r="T99">
        <f t="shared" si="0"/>
        <v>0</v>
      </c>
      <c r="U99">
        <f t="shared" si="0"/>
        <v>2.0384999999999983E-2</v>
      </c>
      <c r="V99">
        <f t="shared" si="0"/>
        <v>2.928999999999999E-2</v>
      </c>
      <c r="W99">
        <f t="shared" si="0"/>
        <v>4.0922499999999994E-2</v>
      </c>
      <c r="X99">
        <f t="shared" si="0"/>
        <v>0.10802999999999993</v>
      </c>
      <c r="Y99">
        <f t="shared" si="0"/>
        <v>0</v>
      </c>
      <c r="Z99">
        <f t="shared" si="0"/>
        <v>0.51629749999999963</v>
      </c>
      <c r="AA99">
        <f t="shared" si="0"/>
        <v>0.17263249999999994</v>
      </c>
      <c r="AB99">
        <f t="shared" si="0"/>
        <v>0</v>
      </c>
      <c r="AC99">
        <f t="shared" si="0"/>
        <v>0</v>
      </c>
      <c r="AD99">
        <f t="shared" si="0"/>
        <v>0.42860750000000064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0.24685000000000021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3.5825099999999992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-1.27</v>
      </c>
      <c r="D31" s="83">
        <v>0</v>
      </c>
      <c r="E31" s="83">
        <v>0</v>
      </c>
      <c r="F31" s="83">
        <v>-1.73</v>
      </c>
      <c r="G31" s="83">
        <v>-3</v>
      </c>
      <c r="H31" s="77"/>
      <c r="I31" s="32">
        <v>29</v>
      </c>
      <c r="J31" s="83">
        <v>1.27</v>
      </c>
      <c r="K31" s="83">
        <v>0</v>
      </c>
      <c r="L31" s="83">
        <v>0</v>
      </c>
      <c r="M31" s="83">
        <v>0</v>
      </c>
      <c r="N31" s="83">
        <v>1.27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1.73</v>
      </c>
      <c r="AF31" s="83">
        <v>0</v>
      </c>
      <c r="AG31" s="83">
        <v>0</v>
      </c>
      <c r="AH31" s="83">
        <v>0</v>
      </c>
      <c r="AI31" s="83">
        <v>1.73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1.27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-1.27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1.73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-1.73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12.7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12.7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17.3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17.3</v>
      </c>
      <c r="DF31" s="82">
        <f t="shared" si="31"/>
        <v>3</v>
      </c>
      <c r="DG31" s="82">
        <f t="shared" si="32"/>
        <v>-1.27</v>
      </c>
      <c r="DH31" s="82">
        <f t="shared" si="33"/>
        <v>0</v>
      </c>
      <c r="DI31" s="82">
        <f t="shared" si="34"/>
        <v>0</v>
      </c>
      <c r="DJ31" s="82">
        <f t="shared" si="35"/>
        <v>-1.73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-20.321000000000002</v>
      </c>
      <c r="D32" s="83">
        <v>0</v>
      </c>
      <c r="E32" s="83">
        <v>0</v>
      </c>
      <c r="F32" s="83">
        <v>-27.678999999999998</v>
      </c>
      <c r="G32" s="83">
        <v>-48</v>
      </c>
      <c r="H32" s="77"/>
      <c r="I32" s="32">
        <v>30</v>
      </c>
      <c r="J32" s="83">
        <v>20.321000000000002</v>
      </c>
      <c r="K32" s="83">
        <v>0</v>
      </c>
      <c r="L32" s="83">
        <v>0</v>
      </c>
      <c r="M32" s="83">
        <v>0</v>
      </c>
      <c r="N32" s="83">
        <v>20.321000000000002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27.678999999999998</v>
      </c>
      <c r="AF32" s="83">
        <v>0</v>
      </c>
      <c r="AG32" s="83">
        <v>0</v>
      </c>
      <c r="AH32" s="83">
        <v>0</v>
      </c>
      <c r="AI32" s="83">
        <v>27.678999999999998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20.321000000000002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-20.321000000000002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27.678999999999998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-27.678999999999998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203.21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203.21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276.78999999999996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276.78999999999996</v>
      </c>
      <c r="DF32" s="82">
        <f t="shared" si="31"/>
        <v>48</v>
      </c>
      <c r="DG32" s="82">
        <f t="shared" si="32"/>
        <v>-20.321000000000002</v>
      </c>
      <c r="DH32" s="82">
        <f t="shared" si="33"/>
        <v>0</v>
      </c>
      <c r="DI32" s="82">
        <f t="shared" si="34"/>
        <v>0</v>
      </c>
      <c r="DJ32" s="82">
        <f t="shared" si="35"/>
        <v>-27.678999999999998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-23.285</v>
      </c>
      <c r="D33" s="83">
        <v>0</v>
      </c>
      <c r="E33" s="83">
        <v>0</v>
      </c>
      <c r="F33" s="83">
        <v>-31.715</v>
      </c>
      <c r="G33" s="83">
        <v>-55</v>
      </c>
      <c r="H33" s="77"/>
      <c r="I33" s="32">
        <v>31</v>
      </c>
      <c r="J33" s="83">
        <v>23.285</v>
      </c>
      <c r="K33" s="83">
        <v>0</v>
      </c>
      <c r="L33" s="83">
        <v>0</v>
      </c>
      <c r="M33" s="83">
        <v>0</v>
      </c>
      <c r="N33" s="83">
        <v>23.285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31.715</v>
      </c>
      <c r="AF33" s="83">
        <v>0</v>
      </c>
      <c r="AG33" s="83">
        <v>0</v>
      </c>
      <c r="AH33" s="83">
        <v>0</v>
      </c>
      <c r="AI33" s="83">
        <v>31.715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23.285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-23.285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31.715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-31.715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232.85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232.85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317.14999999999998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317.14999999999998</v>
      </c>
      <c r="DF33" s="82">
        <f t="shared" si="31"/>
        <v>55</v>
      </c>
      <c r="DG33" s="82">
        <f t="shared" si="32"/>
        <v>-23.285</v>
      </c>
      <c r="DH33" s="82">
        <f t="shared" si="33"/>
        <v>0</v>
      </c>
      <c r="DI33" s="82">
        <f t="shared" si="34"/>
        <v>0</v>
      </c>
      <c r="DJ33" s="82">
        <f t="shared" si="35"/>
        <v>-31.715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-24.555</v>
      </c>
      <c r="D34" s="83">
        <v>0</v>
      </c>
      <c r="E34" s="83">
        <v>0</v>
      </c>
      <c r="F34" s="83">
        <v>-33.445</v>
      </c>
      <c r="G34" s="83">
        <v>-58</v>
      </c>
      <c r="H34" s="77"/>
      <c r="I34" s="32">
        <v>32</v>
      </c>
      <c r="J34" s="83">
        <v>24.555</v>
      </c>
      <c r="K34" s="83">
        <v>0</v>
      </c>
      <c r="L34" s="83">
        <v>0</v>
      </c>
      <c r="M34" s="83">
        <v>0</v>
      </c>
      <c r="N34" s="83">
        <v>24.555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33.445</v>
      </c>
      <c r="AF34" s="83">
        <v>0</v>
      </c>
      <c r="AG34" s="83">
        <v>0</v>
      </c>
      <c r="AH34" s="83">
        <v>0</v>
      </c>
      <c r="AI34" s="83">
        <v>33.445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24.555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-24.555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33.445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-33.445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245.55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245.55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334.45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334.45</v>
      </c>
      <c r="DF34" s="82">
        <f t="shared" si="31"/>
        <v>58</v>
      </c>
      <c r="DG34" s="82">
        <f t="shared" si="32"/>
        <v>-24.555</v>
      </c>
      <c r="DH34" s="82">
        <f t="shared" si="33"/>
        <v>0</v>
      </c>
      <c r="DI34" s="82">
        <f t="shared" si="34"/>
        <v>0</v>
      </c>
      <c r="DJ34" s="82">
        <f t="shared" si="35"/>
        <v>-33.445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-25.824999999999999</v>
      </c>
      <c r="D35" s="83">
        <v>0</v>
      </c>
      <c r="E35" s="83">
        <v>0</v>
      </c>
      <c r="F35" s="83">
        <v>-35.174999999999997</v>
      </c>
      <c r="G35" s="83">
        <v>-61</v>
      </c>
      <c r="H35" s="77"/>
      <c r="I35" s="32">
        <v>33</v>
      </c>
      <c r="J35" s="83">
        <v>25.824999999999999</v>
      </c>
      <c r="K35" s="83">
        <v>0</v>
      </c>
      <c r="L35" s="83">
        <v>0</v>
      </c>
      <c r="M35" s="83">
        <v>0</v>
      </c>
      <c r="N35" s="83">
        <v>25.824999999999999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35.174999999999997</v>
      </c>
      <c r="AF35" s="83">
        <v>0</v>
      </c>
      <c r="AG35" s="83">
        <v>0</v>
      </c>
      <c r="AH35" s="83">
        <v>0</v>
      </c>
      <c r="AI35" s="83">
        <v>35.174999999999997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25.824999999999999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-25.824999999999999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35.174999999999997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-35.174999999999997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258.25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258.25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351.75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351.75</v>
      </c>
      <c r="DF35" s="82">
        <f t="shared" si="31"/>
        <v>61</v>
      </c>
      <c r="DG35" s="82">
        <f t="shared" si="32"/>
        <v>-25.824999999999999</v>
      </c>
      <c r="DH35" s="82">
        <f t="shared" si="33"/>
        <v>0</v>
      </c>
      <c r="DI35" s="82">
        <f t="shared" si="34"/>
        <v>0</v>
      </c>
      <c r="DJ35" s="82">
        <f t="shared" si="35"/>
        <v>-35.174999999999997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-53.134</v>
      </c>
      <c r="D36" s="83">
        <v>0</v>
      </c>
      <c r="E36" s="83">
        <v>0</v>
      </c>
      <c r="F36" s="83">
        <v>-50.866</v>
      </c>
      <c r="G36" s="83">
        <v>-104</v>
      </c>
      <c r="H36" s="77"/>
      <c r="I36" s="32">
        <v>34</v>
      </c>
      <c r="J36" s="83">
        <v>53.134</v>
      </c>
      <c r="K36" s="83">
        <v>0</v>
      </c>
      <c r="L36" s="83">
        <v>0</v>
      </c>
      <c r="M36" s="83">
        <v>0</v>
      </c>
      <c r="N36" s="83">
        <v>53.134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50.866</v>
      </c>
      <c r="AF36" s="83">
        <v>0</v>
      </c>
      <c r="AG36" s="83">
        <v>0</v>
      </c>
      <c r="AH36" s="83">
        <v>0</v>
      </c>
      <c r="AI36" s="83">
        <v>50.866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53.134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-53.134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50.866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-50.866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531.34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531.34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508.65999999999997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508.65999999999997</v>
      </c>
      <c r="DF36" s="82">
        <f t="shared" si="31"/>
        <v>104</v>
      </c>
      <c r="DG36" s="82">
        <f t="shared" si="32"/>
        <v>-53.134</v>
      </c>
      <c r="DH36" s="82">
        <f t="shared" si="33"/>
        <v>0</v>
      </c>
      <c r="DI36" s="82">
        <f t="shared" si="34"/>
        <v>0</v>
      </c>
      <c r="DJ36" s="82">
        <f t="shared" si="35"/>
        <v>-50.866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-107.529</v>
      </c>
      <c r="D37" s="83">
        <v>0</v>
      </c>
      <c r="E37" s="83">
        <v>0</v>
      </c>
      <c r="F37" s="83">
        <v>-45.470999999999997</v>
      </c>
      <c r="G37" s="83">
        <v>-153</v>
      </c>
      <c r="H37" s="77"/>
      <c r="I37" s="32">
        <v>35</v>
      </c>
      <c r="J37" s="83">
        <v>107.529</v>
      </c>
      <c r="K37" s="83">
        <v>0</v>
      </c>
      <c r="L37" s="83">
        <v>0</v>
      </c>
      <c r="M37" s="83">
        <v>0</v>
      </c>
      <c r="N37" s="83">
        <v>107.529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45.470999999999997</v>
      </c>
      <c r="AF37" s="83">
        <v>0</v>
      </c>
      <c r="AG37" s="83">
        <v>0</v>
      </c>
      <c r="AH37" s="83">
        <v>0</v>
      </c>
      <c r="AI37" s="83">
        <v>45.470999999999997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107.529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-107.529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45.470999999999997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-45.470999999999997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1075.29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1075.29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454.71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454.71</v>
      </c>
      <c r="DF37" s="82">
        <f t="shared" si="31"/>
        <v>153</v>
      </c>
      <c r="DG37" s="82">
        <f t="shared" si="32"/>
        <v>-107.529</v>
      </c>
      <c r="DH37" s="82">
        <f t="shared" si="33"/>
        <v>0</v>
      </c>
      <c r="DI37" s="82">
        <f t="shared" si="34"/>
        <v>0</v>
      </c>
      <c r="DJ37" s="82">
        <f t="shared" si="35"/>
        <v>-45.470999999999997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-72.602999999999994</v>
      </c>
      <c r="D38" s="83">
        <v>0</v>
      </c>
      <c r="E38" s="83">
        <v>0</v>
      </c>
      <c r="F38" s="83">
        <v>-72.397000000000006</v>
      </c>
      <c r="G38" s="83">
        <v>-145</v>
      </c>
      <c r="H38" s="77"/>
      <c r="I38" s="32">
        <v>36</v>
      </c>
      <c r="J38" s="83">
        <v>72.602999999999994</v>
      </c>
      <c r="K38" s="83">
        <v>0</v>
      </c>
      <c r="L38" s="83">
        <v>0</v>
      </c>
      <c r="M38" s="83">
        <v>0</v>
      </c>
      <c r="N38" s="83">
        <v>72.602999999999994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72.397000000000006</v>
      </c>
      <c r="AF38" s="83">
        <v>0</v>
      </c>
      <c r="AG38" s="83">
        <v>0</v>
      </c>
      <c r="AH38" s="83">
        <v>0</v>
      </c>
      <c r="AI38" s="83">
        <v>72.397000000000006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72.602999999999994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-72.602999999999994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72.397000000000006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-72.397000000000006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726.03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726.03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723.97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723.97</v>
      </c>
      <c r="DF38" s="82">
        <f t="shared" si="31"/>
        <v>145</v>
      </c>
      <c r="DG38" s="82">
        <f t="shared" si="32"/>
        <v>-72.602999999999994</v>
      </c>
      <c r="DH38" s="82">
        <f t="shared" si="33"/>
        <v>0</v>
      </c>
      <c r="DI38" s="82">
        <f t="shared" si="34"/>
        <v>0</v>
      </c>
      <c r="DJ38" s="82">
        <f t="shared" si="35"/>
        <v>-72.397000000000006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-42.76</v>
      </c>
      <c r="D39" s="83">
        <v>0</v>
      </c>
      <c r="E39" s="83">
        <v>0</v>
      </c>
      <c r="F39" s="83">
        <v>-58.24</v>
      </c>
      <c r="G39" s="83">
        <v>-101</v>
      </c>
      <c r="H39" s="77"/>
      <c r="I39" s="32">
        <v>37</v>
      </c>
      <c r="J39" s="83">
        <v>42.76</v>
      </c>
      <c r="K39" s="83">
        <v>0</v>
      </c>
      <c r="L39" s="83">
        <v>0</v>
      </c>
      <c r="M39" s="83">
        <v>0</v>
      </c>
      <c r="N39" s="83">
        <v>42.76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58.24</v>
      </c>
      <c r="AF39" s="83">
        <v>0</v>
      </c>
      <c r="AG39" s="83">
        <v>0</v>
      </c>
      <c r="AH39" s="83">
        <v>0</v>
      </c>
      <c r="AI39" s="83">
        <v>58.24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42.76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-42.76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58.24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-58.24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427.59999999999997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427.59999999999997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582.4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582.4</v>
      </c>
      <c r="DF39" s="82">
        <f t="shared" si="31"/>
        <v>101</v>
      </c>
      <c r="DG39" s="82">
        <f t="shared" si="32"/>
        <v>-42.76</v>
      </c>
      <c r="DH39" s="82">
        <f t="shared" si="33"/>
        <v>0</v>
      </c>
      <c r="DI39" s="82">
        <f t="shared" si="34"/>
        <v>0</v>
      </c>
      <c r="DJ39" s="82">
        <f t="shared" si="35"/>
        <v>-58.24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-68.926000000000002</v>
      </c>
      <c r="D40" s="83">
        <v>0</v>
      </c>
      <c r="E40" s="83">
        <v>0</v>
      </c>
      <c r="F40" s="83">
        <v>-9.0739999999999998</v>
      </c>
      <c r="G40" s="83">
        <v>-78</v>
      </c>
      <c r="H40" s="77"/>
      <c r="I40" s="32">
        <v>38</v>
      </c>
      <c r="J40" s="83">
        <v>68.926000000000002</v>
      </c>
      <c r="K40" s="83">
        <v>0</v>
      </c>
      <c r="L40" s="83">
        <v>0</v>
      </c>
      <c r="M40" s="83">
        <v>0</v>
      </c>
      <c r="N40" s="83">
        <v>68.926000000000002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9.0739999999999998</v>
      </c>
      <c r="AF40" s="83">
        <v>0</v>
      </c>
      <c r="AG40" s="83">
        <v>0</v>
      </c>
      <c r="AH40" s="83">
        <v>0</v>
      </c>
      <c r="AI40" s="83">
        <v>9.0739999999999998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68.926000000000002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-68.926000000000002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9.0739999999999998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-9.0739999999999998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689.26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689.26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90.74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90.74</v>
      </c>
      <c r="DF40" s="82">
        <f t="shared" si="31"/>
        <v>78</v>
      </c>
      <c r="DG40" s="82">
        <f t="shared" si="32"/>
        <v>-68.926000000000002</v>
      </c>
      <c r="DH40" s="82">
        <f t="shared" si="33"/>
        <v>0</v>
      </c>
      <c r="DI40" s="82">
        <f t="shared" si="34"/>
        <v>0</v>
      </c>
      <c r="DJ40" s="82">
        <f t="shared" si="35"/>
        <v>-9.0739999999999998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-43</v>
      </c>
      <c r="D41" s="83">
        <v>0</v>
      </c>
      <c r="E41" s="83">
        <v>0</v>
      </c>
      <c r="F41" s="83">
        <v>0</v>
      </c>
      <c r="G41" s="83">
        <v>-43</v>
      </c>
      <c r="H41" s="77"/>
      <c r="I41" s="32">
        <v>39</v>
      </c>
      <c r="J41" s="83">
        <v>43</v>
      </c>
      <c r="K41" s="83">
        <v>0</v>
      </c>
      <c r="L41" s="83">
        <v>0</v>
      </c>
      <c r="M41" s="83">
        <v>41.92</v>
      </c>
      <c r="N41" s="83">
        <v>84.92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-41.92</v>
      </c>
      <c r="AG41" s="83">
        <v>0</v>
      </c>
      <c r="AH41" s="83">
        <v>0</v>
      </c>
      <c r="AI41" s="83">
        <v>-41.92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43</v>
      </c>
      <c r="AV41" s="84">
        <f t="shared" si="13"/>
        <v>0</v>
      </c>
      <c r="AW41" s="84">
        <f t="shared" si="13"/>
        <v>0</v>
      </c>
      <c r="AX41" s="84">
        <f t="shared" si="13"/>
        <v>41.92</v>
      </c>
      <c r="AY41" s="84">
        <f t="shared" si="14"/>
        <v>-84.92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430</v>
      </c>
      <c r="CF41" s="81">
        <f t="shared" si="5"/>
        <v>0</v>
      </c>
      <c r="CG41" s="81">
        <f t="shared" si="5"/>
        <v>0</v>
      </c>
      <c r="CH41" s="81">
        <f t="shared" si="5"/>
        <v>419.20000000000005</v>
      </c>
      <c r="CI41" s="81">
        <f t="shared" si="24"/>
        <v>849.2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43</v>
      </c>
      <c r="DG41" s="82">
        <f t="shared" si="32"/>
        <v>-84.92</v>
      </c>
      <c r="DH41" s="82">
        <f t="shared" si="33"/>
        <v>0</v>
      </c>
      <c r="DI41" s="82">
        <f t="shared" si="34"/>
        <v>0</v>
      </c>
      <c r="DJ41" s="82">
        <f t="shared" si="35"/>
        <v>41.92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-7</v>
      </c>
      <c r="D42" s="83">
        <v>0</v>
      </c>
      <c r="E42" s="83">
        <v>0</v>
      </c>
      <c r="F42" s="83">
        <v>0</v>
      </c>
      <c r="G42" s="83">
        <v>-7</v>
      </c>
      <c r="H42" s="77"/>
      <c r="I42" s="32">
        <v>40</v>
      </c>
      <c r="J42" s="83">
        <v>7</v>
      </c>
      <c r="K42" s="83">
        <v>0</v>
      </c>
      <c r="L42" s="83">
        <v>0</v>
      </c>
      <c r="M42" s="83">
        <v>51.697000000000003</v>
      </c>
      <c r="N42" s="83">
        <v>58.697000000000003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-51.697000000000003</v>
      </c>
      <c r="AG42" s="83">
        <v>0</v>
      </c>
      <c r="AH42" s="83">
        <v>0</v>
      </c>
      <c r="AI42" s="83">
        <v>-51.697000000000003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7</v>
      </c>
      <c r="AV42" s="84">
        <f t="shared" si="13"/>
        <v>0</v>
      </c>
      <c r="AW42" s="84">
        <f t="shared" si="13"/>
        <v>0</v>
      </c>
      <c r="AX42" s="84">
        <f t="shared" si="13"/>
        <v>51.697000000000003</v>
      </c>
      <c r="AY42" s="84">
        <f t="shared" si="14"/>
        <v>-58.697000000000003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70</v>
      </c>
      <c r="CF42" s="81">
        <f t="shared" si="5"/>
        <v>0</v>
      </c>
      <c r="CG42" s="81">
        <f t="shared" si="5"/>
        <v>0</v>
      </c>
      <c r="CH42" s="81">
        <f t="shared" si="5"/>
        <v>516.97</v>
      </c>
      <c r="CI42" s="81">
        <f t="shared" si="24"/>
        <v>586.97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7</v>
      </c>
      <c r="DG42" s="82">
        <f t="shared" si="32"/>
        <v>-58.697000000000003</v>
      </c>
      <c r="DH42" s="82">
        <f t="shared" si="33"/>
        <v>0</v>
      </c>
      <c r="DI42" s="82">
        <f t="shared" si="34"/>
        <v>0</v>
      </c>
      <c r="DJ42" s="82">
        <f t="shared" si="35"/>
        <v>51.697000000000003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149</v>
      </c>
      <c r="N43" s="83">
        <v>149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-149</v>
      </c>
      <c r="AG43" s="83">
        <v>0</v>
      </c>
      <c r="AH43" s="83">
        <v>0</v>
      </c>
      <c r="AI43" s="83">
        <v>-149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149</v>
      </c>
      <c r="AY43" s="84">
        <f t="shared" si="14"/>
        <v>-149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1490</v>
      </c>
      <c r="CI43" s="81">
        <f t="shared" si="24"/>
        <v>1490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-149</v>
      </c>
      <c r="DH43" s="82">
        <f t="shared" si="33"/>
        <v>0</v>
      </c>
      <c r="DI43" s="82">
        <f t="shared" si="34"/>
        <v>0</v>
      </c>
      <c r="DJ43" s="82">
        <f t="shared" si="35"/>
        <v>149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169</v>
      </c>
      <c r="N44" s="83">
        <v>169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-169</v>
      </c>
      <c r="AG44" s="83">
        <v>0</v>
      </c>
      <c r="AH44" s="83">
        <v>0</v>
      </c>
      <c r="AI44" s="83">
        <v>-169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169</v>
      </c>
      <c r="AY44" s="84">
        <f t="shared" si="14"/>
        <v>-169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1690</v>
      </c>
      <c r="CI44" s="81">
        <f t="shared" si="24"/>
        <v>1690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-169</v>
      </c>
      <c r="DH44" s="82">
        <f t="shared" si="33"/>
        <v>0</v>
      </c>
      <c r="DI44" s="82">
        <f t="shared" si="34"/>
        <v>0</v>
      </c>
      <c r="DJ44" s="82">
        <f t="shared" si="35"/>
        <v>169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169</v>
      </c>
      <c r="N45" s="83">
        <v>169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-169</v>
      </c>
      <c r="AG45" s="83">
        <v>0</v>
      </c>
      <c r="AH45" s="83">
        <v>0</v>
      </c>
      <c r="AI45" s="83">
        <v>-169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169</v>
      </c>
      <c r="AY45" s="84">
        <f t="shared" si="14"/>
        <v>-169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1690</v>
      </c>
      <c r="CI45" s="81">
        <f t="shared" si="24"/>
        <v>1690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-169</v>
      </c>
      <c r="DH45" s="82">
        <f t="shared" si="33"/>
        <v>0</v>
      </c>
      <c r="DI45" s="82">
        <f t="shared" si="34"/>
        <v>0</v>
      </c>
      <c r="DJ45" s="82">
        <f t="shared" si="35"/>
        <v>169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169</v>
      </c>
      <c r="N46" s="83">
        <v>169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-169</v>
      </c>
      <c r="AG46" s="83">
        <v>0</v>
      </c>
      <c r="AH46" s="83">
        <v>0</v>
      </c>
      <c r="AI46" s="83">
        <v>-169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169</v>
      </c>
      <c r="AY46" s="84">
        <f t="shared" si="14"/>
        <v>-169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1690</v>
      </c>
      <c r="CI46" s="81">
        <f t="shared" si="24"/>
        <v>1690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-169</v>
      </c>
      <c r="DH46" s="82">
        <f t="shared" si="33"/>
        <v>0</v>
      </c>
      <c r="DI46" s="82">
        <f t="shared" si="34"/>
        <v>0</v>
      </c>
      <c r="DJ46" s="82">
        <f t="shared" si="35"/>
        <v>169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165.13300000000001</v>
      </c>
      <c r="N47" s="83">
        <v>165.13300000000001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-165.13300000000001</v>
      </c>
      <c r="AG47" s="83">
        <v>0</v>
      </c>
      <c r="AH47" s="83">
        <v>0</v>
      </c>
      <c r="AI47" s="83">
        <v>-165.13300000000001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165.13300000000001</v>
      </c>
      <c r="AY47" s="84">
        <f t="shared" si="14"/>
        <v>-165.13300000000001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1651.3300000000002</v>
      </c>
      <c r="CI47" s="81">
        <f t="shared" si="24"/>
        <v>1651.3300000000002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-165.13300000000001</v>
      </c>
      <c r="DH47" s="82">
        <f t="shared" si="33"/>
        <v>0</v>
      </c>
      <c r="DI47" s="82">
        <f t="shared" si="34"/>
        <v>0</v>
      </c>
      <c r="DJ47" s="82">
        <f t="shared" si="35"/>
        <v>165.13300000000001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159.08799999999999</v>
      </c>
      <c r="N48" s="83">
        <v>159.08799999999999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-159.08799999999999</v>
      </c>
      <c r="AG48" s="83">
        <v>0</v>
      </c>
      <c r="AH48" s="83">
        <v>0</v>
      </c>
      <c r="AI48" s="83">
        <v>-159.08799999999999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159.08799999999999</v>
      </c>
      <c r="AY48" s="84">
        <f t="shared" si="14"/>
        <v>-159.08799999999999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1590.8799999999999</v>
      </c>
      <c r="CI48" s="81">
        <f t="shared" si="24"/>
        <v>1590.8799999999999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-159.08799999999999</v>
      </c>
      <c r="DH48" s="82">
        <f t="shared" si="33"/>
        <v>0</v>
      </c>
      <c r="DI48" s="82">
        <f t="shared" si="34"/>
        <v>0</v>
      </c>
      <c r="DJ48" s="82">
        <f t="shared" si="35"/>
        <v>159.08799999999999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150.89400000000001</v>
      </c>
      <c r="N49" s="83">
        <v>150.89400000000001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-150.89400000000001</v>
      </c>
      <c r="AG49" s="83">
        <v>0</v>
      </c>
      <c r="AH49" s="83">
        <v>0</v>
      </c>
      <c r="AI49" s="83">
        <v>-150.89400000000001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150.89400000000001</v>
      </c>
      <c r="AY49" s="84">
        <f t="shared" si="14"/>
        <v>-150.89400000000001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1508.94</v>
      </c>
      <c r="CI49" s="81">
        <f t="shared" si="24"/>
        <v>1508.94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-150.89400000000001</v>
      </c>
      <c r="DH49" s="82">
        <f t="shared" si="33"/>
        <v>0</v>
      </c>
      <c r="DI49" s="82">
        <f t="shared" si="34"/>
        <v>0</v>
      </c>
      <c r="DJ49" s="82">
        <f t="shared" si="35"/>
        <v>150.89400000000001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141.63900000000001</v>
      </c>
      <c r="N50" s="83">
        <v>141.63900000000001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-141.63900000000001</v>
      </c>
      <c r="AG50" s="83">
        <v>0</v>
      </c>
      <c r="AH50" s="83">
        <v>0</v>
      </c>
      <c r="AI50" s="83">
        <v>-141.63900000000001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141.63900000000001</v>
      </c>
      <c r="AY50" s="84">
        <f t="shared" si="14"/>
        <v>-141.63900000000001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1416.39</v>
      </c>
      <c r="CI50" s="81">
        <f t="shared" si="24"/>
        <v>1416.39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-141.63900000000001</v>
      </c>
      <c r="DH50" s="82">
        <f t="shared" si="33"/>
        <v>0</v>
      </c>
      <c r="DI50" s="82">
        <f t="shared" si="34"/>
        <v>0</v>
      </c>
      <c r="DJ50" s="82">
        <f t="shared" si="35"/>
        <v>141.63900000000001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127.474</v>
      </c>
      <c r="N51" s="83">
        <v>127.474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-127.474</v>
      </c>
      <c r="AG51" s="83">
        <v>0</v>
      </c>
      <c r="AH51" s="83">
        <v>0</v>
      </c>
      <c r="AI51" s="83">
        <v>-127.474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127.474</v>
      </c>
      <c r="AY51" s="84">
        <f t="shared" si="14"/>
        <v>-127.474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1274.74</v>
      </c>
      <c r="CI51" s="81">
        <f t="shared" si="24"/>
        <v>1274.74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-127.474</v>
      </c>
      <c r="DH51" s="82">
        <f t="shared" si="33"/>
        <v>0</v>
      </c>
      <c r="DI51" s="82">
        <f t="shared" si="34"/>
        <v>0</v>
      </c>
      <c r="DJ51" s="82">
        <f t="shared" si="35"/>
        <v>127.474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121.681</v>
      </c>
      <c r="N52" s="83">
        <v>121.681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-121.681</v>
      </c>
      <c r="AG52" s="83">
        <v>0</v>
      </c>
      <c r="AH52" s="83">
        <v>0</v>
      </c>
      <c r="AI52" s="83">
        <v>-121.681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121.681</v>
      </c>
      <c r="AY52" s="84">
        <f t="shared" si="14"/>
        <v>-121.681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1216.81</v>
      </c>
      <c r="CI52" s="81">
        <f t="shared" si="24"/>
        <v>1216.81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-121.681</v>
      </c>
      <c r="DH52" s="82">
        <f t="shared" si="33"/>
        <v>0</v>
      </c>
      <c r="DI52" s="82">
        <f t="shared" si="34"/>
        <v>0</v>
      </c>
      <c r="DJ52" s="82">
        <f t="shared" si="35"/>
        <v>121.681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110.578</v>
      </c>
      <c r="N53" s="83">
        <v>110.578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-110.578</v>
      </c>
      <c r="AG53" s="83">
        <v>0</v>
      </c>
      <c r="AH53" s="83">
        <v>0</v>
      </c>
      <c r="AI53" s="83">
        <v>-110.578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110.578</v>
      </c>
      <c r="AY53" s="84">
        <f t="shared" si="14"/>
        <v>-110.578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1105.78</v>
      </c>
      <c r="CI53" s="81">
        <f t="shared" si="24"/>
        <v>1105.78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-110.578</v>
      </c>
      <c r="DH53" s="82">
        <f t="shared" si="33"/>
        <v>0</v>
      </c>
      <c r="DI53" s="82">
        <f t="shared" si="34"/>
        <v>0</v>
      </c>
      <c r="DJ53" s="82">
        <f t="shared" si="35"/>
        <v>110.578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65.691000000000003</v>
      </c>
      <c r="N54" s="83">
        <v>65.691000000000003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-65.691000000000003</v>
      </c>
      <c r="AG54" s="83">
        <v>0</v>
      </c>
      <c r="AH54" s="83">
        <v>0</v>
      </c>
      <c r="AI54" s="83">
        <v>-65.691000000000003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65.691000000000003</v>
      </c>
      <c r="AY54" s="84">
        <f t="shared" si="14"/>
        <v>-65.691000000000003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656.91000000000008</v>
      </c>
      <c r="CI54" s="81">
        <f t="shared" si="24"/>
        <v>656.91000000000008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-65.691000000000003</v>
      </c>
      <c r="DH54" s="82">
        <f t="shared" si="33"/>
        <v>0</v>
      </c>
      <c r="DI54" s="82">
        <f t="shared" si="34"/>
        <v>0</v>
      </c>
      <c r="DJ54" s="82">
        <f t="shared" si="35"/>
        <v>65.691000000000003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5.4050000000000002</v>
      </c>
      <c r="G64" s="83">
        <v>5.4050000000000002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3.3490000000000002</v>
      </c>
      <c r="N64" s="83">
        <v>3.3490000000000002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-5.4050000000000002</v>
      </c>
      <c r="AF64" s="83">
        <v>-3.3490000000000002</v>
      </c>
      <c r="AG64" s="83">
        <v>0</v>
      </c>
      <c r="AH64" s="83">
        <v>0</v>
      </c>
      <c r="AI64" s="83">
        <v>-8.7539999999999996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5.4050000000000002</v>
      </c>
      <c r="AR64" s="84">
        <f t="shared" si="12"/>
        <v>-5.4050000000000002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3.3490000000000002</v>
      </c>
      <c r="AY64" s="84">
        <f t="shared" si="14"/>
        <v>-3.3490000000000002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54.050000000000004</v>
      </c>
      <c r="CB64" s="81">
        <f t="shared" si="22"/>
        <v>54.050000000000004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33.49</v>
      </c>
      <c r="CI64" s="81">
        <f t="shared" si="24"/>
        <v>33.49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-5.4050000000000002</v>
      </c>
      <c r="DG64" s="82">
        <f t="shared" si="32"/>
        <v>-3.3490000000000002</v>
      </c>
      <c r="DH64" s="82">
        <f t="shared" si="33"/>
        <v>0</v>
      </c>
      <c r="DI64" s="82">
        <f t="shared" si="34"/>
        <v>0</v>
      </c>
      <c r="DJ64" s="82">
        <f t="shared" si="35"/>
        <v>8.7540000000000013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12.317</v>
      </c>
      <c r="G65" s="83">
        <v>12.317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7.6310000000000002</v>
      </c>
      <c r="N65" s="83">
        <v>7.6310000000000002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-12.317</v>
      </c>
      <c r="AF65" s="83">
        <v>-7.6310000000000002</v>
      </c>
      <c r="AG65" s="83">
        <v>0</v>
      </c>
      <c r="AH65" s="83">
        <v>0</v>
      </c>
      <c r="AI65" s="83">
        <v>-19.948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12.317</v>
      </c>
      <c r="AR65" s="84">
        <f t="shared" si="12"/>
        <v>-12.317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7.6310000000000002</v>
      </c>
      <c r="AY65" s="84">
        <f t="shared" si="14"/>
        <v>-7.6310000000000002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123.17</v>
      </c>
      <c r="CB65" s="81">
        <f t="shared" si="22"/>
        <v>123.17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76.31</v>
      </c>
      <c r="CI65" s="81">
        <f t="shared" si="24"/>
        <v>76.31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-12.317</v>
      </c>
      <c r="DG65" s="82">
        <f t="shared" si="32"/>
        <v>-7.6310000000000002</v>
      </c>
      <c r="DH65" s="82">
        <f t="shared" si="33"/>
        <v>0</v>
      </c>
      <c r="DI65" s="82">
        <f t="shared" si="34"/>
        <v>0</v>
      </c>
      <c r="DJ65" s="82">
        <f t="shared" si="35"/>
        <v>19.948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19.795999999999999</v>
      </c>
      <c r="G66" s="83">
        <v>19.795999999999999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12.266</v>
      </c>
      <c r="N66" s="83">
        <v>12.266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-19.795999999999999</v>
      </c>
      <c r="AF66" s="83">
        <v>-12.266</v>
      </c>
      <c r="AG66" s="83">
        <v>0</v>
      </c>
      <c r="AH66" s="83">
        <v>0</v>
      </c>
      <c r="AI66" s="83">
        <v>-32.061999999999998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19.795999999999999</v>
      </c>
      <c r="AR66" s="84">
        <f t="shared" si="12"/>
        <v>-19.795999999999999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12.266</v>
      </c>
      <c r="AY66" s="84">
        <f t="shared" si="14"/>
        <v>-12.266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197.95999999999998</v>
      </c>
      <c r="CB66" s="81">
        <f t="shared" si="22"/>
        <v>197.95999999999998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122.66</v>
      </c>
      <c r="CI66" s="81">
        <f t="shared" si="24"/>
        <v>122.66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-19.795999999999999</v>
      </c>
      <c r="DG66" s="82">
        <f t="shared" si="32"/>
        <v>-12.266</v>
      </c>
      <c r="DH66" s="82">
        <f t="shared" si="33"/>
        <v>0</v>
      </c>
      <c r="DI66" s="82">
        <f t="shared" si="34"/>
        <v>0</v>
      </c>
      <c r="DJ66" s="82">
        <f t="shared" si="35"/>
        <v>32.061999999999998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24.469000000000001</v>
      </c>
      <c r="G67" s="83">
        <v>24.469000000000001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15.16</v>
      </c>
      <c r="N67" s="83">
        <v>15.16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-24.469000000000001</v>
      </c>
      <c r="AF67" s="83">
        <v>-15.16</v>
      </c>
      <c r="AG67" s="83">
        <v>0</v>
      </c>
      <c r="AH67" s="83">
        <v>0</v>
      </c>
      <c r="AI67" s="83">
        <v>-39.628999999999998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24.469000000000001</v>
      </c>
      <c r="AR67" s="84">
        <f t="shared" si="12"/>
        <v>-24.469000000000001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15.16</v>
      </c>
      <c r="AY67" s="84">
        <f t="shared" si="14"/>
        <v>-15.16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244.69</v>
      </c>
      <c r="CB67" s="81">
        <f t="shared" si="22"/>
        <v>244.69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151.6</v>
      </c>
      <c r="CI67" s="81">
        <f t="shared" si="24"/>
        <v>151.6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-24.469000000000001</v>
      </c>
      <c r="DG67" s="82">
        <f t="shared" si="32"/>
        <v>-15.16</v>
      </c>
      <c r="DH67" s="82">
        <f t="shared" si="33"/>
        <v>0</v>
      </c>
      <c r="DI67" s="82">
        <f t="shared" si="34"/>
        <v>0</v>
      </c>
      <c r="DJ67" s="82">
        <f t="shared" si="35"/>
        <v>39.629000000000005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51.81</v>
      </c>
      <c r="N68" s="83">
        <v>51.81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-51.81</v>
      </c>
      <c r="AG68" s="83">
        <v>0</v>
      </c>
      <c r="AH68" s="83">
        <v>0</v>
      </c>
      <c r="AI68" s="83">
        <v>-51.81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51.81</v>
      </c>
      <c r="AY68" s="84">
        <f t="shared" ref="AY68:AY98" si="42">-SUM(AU68:AX68)</f>
        <v>-51.81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518.1</v>
      </c>
      <c r="CI68" s="81">
        <f t="shared" ref="CI68:CI98" si="52">SUM(CE68:CH68)</f>
        <v>518.1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-51.81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51.81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70.701999999999998</v>
      </c>
      <c r="N69" s="83">
        <v>70.701999999999998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-70.701999999999998</v>
      </c>
      <c r="AG69" s="83">
        <v>0</v>
      </c>
      <c r="AH69" s="83">
        <v>0</v>
      </c>
      <c r="AI69" s="83">
        <v>-70.701999999999998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70.701999999999998</v>
      </c>
      <c r="AY69" s="84">
        <f t="shared" si="42"/>
        <v>-70.701999999999998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707.02</v>
      </c>
      <c r="CI69" s="81">
        <f t="shared" si="52"/>
        <v>707.02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-70.701999999999998</v>
      </c>
      <c r="DH69" s="82">
        <f t="shared" si="61"/>
        <v>0</v>
      </c>
      <c r="DI69" s="82">
        <f t="shared" si="62"/>
        <v>0</v>
      </c>
      <c r="DJ69" s="82">
        <f t="shared" si="63"/>
        <v>70.701999999999998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80.47</v>
      </c>
      <c r="N70" s="83">
        <v>80.47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-80.47</v>
      </c>
      <c r="AG70" s="83">
        <v>0</v>
      </c>
      <c r="AH70" s="83">
        <v>0</v>
      </c>
      <c r="AI70" s="83">
        <v>-80.47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80.47</v>
      </c>
      <c r="AY70" s="84">
        <f t="shared" si="42"/>
        <v>-80.47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804.7</v>
      </c>
      <c r="CI70" s="81">
        <f t="shared" si="52"/>
        <v>804.7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-80.47</v>
      </c>
      <c r="DH70" s="82">
        <f t="shared" si="61"/>
        <v>0</v>
      </c>
      <c r="DI70" s="82">
        <f t="shared" si="62"/>
        <v>0</v>
      </c>
      <c r="DJ70" s="82">
        <f t="shared" si="63"/>
        <v>80.47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93.67</v>
      </c>
      <c r="N71" s="83">
        <v>93.67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-93.67</v>
      </c>
      <c r="AG71" s="83">
        <v>0</v>
      </c>
      <c r="AH71" s="83">
        <v>0</v>
      </c>
      <c r="AI71" s="83">
        <v>-93.67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93.67</v>
      </c>
      <c r="AY71" s="84">
        <f t="shared" si="42"/>
        <v>-93.67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936.7</v>
      </c>
      <c r="CI71" s="81">
        <f t="shared" si="52"/>
        <v>936.7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-93.67</v>
      </c>
      <c r="DH71" s="82">
        <f t="shared" si="61"/>
        <v>0</v>
      </c>
      <c r="DI71" s="82">
        <f t="shared" si="62"/>
        <v>0</v>
      </c>
      <c r="DJ71" s="82">
        <f t="shared" si="63"/>
        <v>93.67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109.514</v>
      </c>
      <c r="N72" s="83">
        <v>109.514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-109.514</v>
      </c>
      <c r="AG72" s="83">
        <v>0</v>
      </c>
      <c r="AH72" s="83">
        <v>0</v>
      </c>
      <c r="AI72" s="83">
        <v>-109.514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109.514</v>
      </c>
      <c r="AY72" s="84">
        <f t="shared" si="42"/>
        <v>-109.514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1095.1399999999999</v>
      </c>
      <c r="CI72" s="81">
        <f t="shared" si="52"/>
        <v>1095.1399999999999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-109.514</v>
      </c>
      <c r="DH72" s="82">
        <f t="shared" si="61"/>
        <v>0</v>
      </c>
      <c r="DI72" s="82">
        <f t="shared" si="62"/>
        <v>0</v>
      </c>
      <c r="DJ72" s="82">
        <f t="shared" si="63"/>
        <v>109.514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96.647000000000006</v>
      </c>
      <c r="N73" s="83">
        <v>96.647000000000006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-96.647000000000006</v>
      </c>
      <c r="AG73" s="83">
        <v>0</v>
      </c>
      <c r="AH73" s="83">
        <v>0</v>
      </c>
      <c r="AI73" s="83">
        <v>-96.647000000000006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96.647000000000006</v>
      </c>
      <c r="AY73" s="84">
        <f t="shared" si="42"/>
        <v>-96.647000000000006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966.47</v>
      </c>
      <c r="CI73" s="81">
        <f t="shared" si="52"/>
        <v>966.47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-96.647000000000006</v>
      </c>
      <c r="DH73" s="82">
        <f t="shared" si="61"/>
        <v>0</v>
      </c>
      <c r="DI73" s="82">
        <f t="shared" si="62"/>
        <v>0</v>
      </c>
      <c r="DJ73" s="82">
        <f t="shared" si="63"/>
        <v>96.647000000000006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-3.9860000000000002</v>
      </c>
      <c r="G82" s="83">
        <v>-3.9860000000000002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3.9860000000000002</v>
      </c>
      <c r="AF82" s="83">
        <v>0</v>
      </c>
      <c r="AG82" s="83">
        <v>0</v>
      </c>
      <c r="AH82" s="83">
        <v>0</v>
      </c>
      <c r="AI82" s="83">
        <v>3.9860000000000002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3.9860000000000002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-3.9860000000000002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39.86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39.86</v>
      </c>
      <c r="DF82" s="82">
        <f t="shared" si="59"/>
        <v>3.9860000000000002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-3.9860000000000002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-42.238</v>
      </c>
      <c r="G83" s="83">
        <v>-42.238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42.238</v>
      </c>
      <c r="AF83" s="83">
        <v>0</v>
      </c>
      <c r="AG83" s="83">
        <v>0</v>
      </c>
      <c r="AH83" s="83">
        <v>0</v>
      </c>
      <c r="AI83" s="83">
        <v>42.238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42.238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-42.238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422.38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422.38</v>
      </c>
      <c r="DF83" s="82">
        <f t="shared" si="59"/>
        <v>42.238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-42.238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-20</v>
      </c>
      <c r="D84" s="83">
        <v>0</v>
      </c>
      <c r="E84" s="83">
        <v>0</v>
      </c>
      <c r="F84" s="83">
        <v>-71.786000000000001</v>
      </c>
      <c r="G84" s="83">
        <v>-91.786000000000001</v>
      </c>
      <c r="H84" s="77"/>
      <c r="I84" s="32">
        <v>82</v>
      </c>
      <c r="J84" s="83">
        <v>20</v>
      </c>
      <c r="K84" s="83">
        <v>0</v>
      </c>
      <c r="L84" s="83">
        <v>0</v>
      </c>
      <c r="M84" s="83">
        <v>0</v>
      </c>
      <c r="N84" s="83">
        <v>20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71.786000000000001</v>
      </c>
      <c r="AF84" s="83">
        <v>0</v>
      </c>
      <c r="AG84" s="83">
        <v>0</v>
      </c>
      <c r="AH84" s="83">
        <v>0</v>
      </c>
      <c r="AI84" s="83">
        <v>71.786000000000001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20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-20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71.786000000000001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-71.786000000000001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200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200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717.86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717.86</v>
      </c>
      <c r="DF84" s="82">
        <f t="shared" si="59"/>
        <v>91.786000000000001</v>
      </c>
      <c r="DG84" s="82">
        <f t="shared" si="60"/>
        <v>-20</v>
      </c>
      <c r="DH84" s="82">
        <f t="shared" si="61"/>
        <v>0</v>
      </c>
      <c r="DI84" s="82">
        <f t="shared" si="62"/>
        <v>0</v>
      </c>
      <c r="DJ84" s="82">
        <f t="shared" si="63"/>
        <v>-71.786000000000001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-34.716000000000001</v>
      </c>
      <c r="D85" s="83">
        <v>0</v>
      </c>
      <c r="E85" s="83">
        <v>0</v>
      </c>
      <c r="F85" s="83">
        <v>-47.283999999999999</v>
      </c>
      <c r="G85" s="83">
        <v>-82</v>
      </c>
      <c r="H85" s="77"/>
      <c r="I85" s="32">
        <v>83</v>
      </c>
      <c r="J85" s="83">
        <v>34.716000000000001</v>
      </c>
      <c r="K85" s="83">
        <v>0</v>
      </c>
      <c r="L85" s="83">
        <v>0</v>
      </c>
      <c r="M85" s="83">
        <v>0</v>
      </c>
      <c r="N85" s="83">
        <v>34.716000000000001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47.283999999999999</v>
      </c>
      <c r="AF85" s="83">
        <v>0</v>
      </c>
      <c r="AG85" s="83">
        <v>0</v>
      </c>
      <c r="AH85" s="83">
        <v>0</v>
      </c>
      <c r="AI85" s="83">
        <v>47.283999999999999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34.716000000000001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-34.716000000000001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47.283999999999999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-47.283999999999999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347.16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347.16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472.84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472.84</v>
      </c>
      <c r="DF85" s="82">
        <f t="shared" si="59"/>
        <v>82</v>
      </c>
      <c r="DG85" s="82">
        <f t="shared" si="60"/>
        <v>-34.716000000000001</v>
      </c>
      <c r="DH85" s="82">
        <f t="shared" si="61"/>
        <v>0</v>
      </c>
      <c r="DI85" s="82">
        <f t="shared" si="62"/>
        <v>0</v>
      </c>
      <c r="DJ85" s="82">
        <f t="shared" si="63"/>
        <v>-47.283999999999999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-33.445999999999998</v>
      </c>
      <c r="D86" s="83">
        <v>0</v>
      </c>
      <c r="E86" s="83">
        <v>0</v>
      </c>
      <c r="F86" s="83">
        <v>-45.554000000000002</v>
      </c>
      <c r="G86" s="83">
        <v>-79</v>
      </c>
      <c r="H86" s="77"/>
      <c r="I86" s="32">
        <v>84</v>
      </c>
      <c r="J86" s="83">
        <v>33.445999999999998</v>
      </c>
      <c r="K86" s="83">
        <v>0</v>
      </c>
      <c r="L86" s="83">
        <v>0</v>
      </c>
      <c r="M86" s="83">
        <v>0</v>
      </c>
      <c r="N86" s="83">
        <v>33.445999999999998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45.554000000000002</v>
      </c>
      <c r="AF86" s="83">
        <v>0</v>
      </c>
      <c r="AG86" s="83">
        <v>0</v>
      </c>
      <c r="AH86" s="83">
        <v>0</v>
      </c>
      <c r="AI86" s="83">
        <v>45.554000000000002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33.445999999999998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-33.445999999999998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45.554000000000002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-45.554000000000002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334.46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334.46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455.54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455.54</v>
      </c>
      <c r="DF86" s="82">
        <f t="shared" si="59"/>
        <v>79</v>
      </c>
      <c r="DG86" s="82">
        <f t="shared" si="60"/>
        <v>-33.445999999999998</v>
      </c>
      <c r="DH86" s="82">
        <f t="shared" si="61"/>
        <v>0</v>
      </c>
      <c r="DI86" s="82">
        <f t="shared" si="62"/>
        <v>0</v>
      </c>
      <c r="DJ86" s="82">
        <f t="shared" si="63"/>
        <v>-45.554000000000002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-15.241</v>
      </c>
      <c r="D87" s="83">
        <v>0</v>
      </c>
      <c r="E87" s="83">
        <v>0</v>
      </c>
      <c r="F87" s="83">
        <v>-20.759</v>
      </c>
      <c r="G87" s="83">
        <v>-36</v>
      </c>
      <c r="H87" s="77"/>
      <c r="I87" s="32">
        <v>85</v>
      </c>
      <c r="J87" s="83">
        <v>15.241</v>
      </c>
      <c r="K87" s="83">
        <v>0</v>
      </c>
      <c r="L87" s="83">
        <v>0</v>
      </c>
      <c r="M87" s="83">
        <v>0</v>
      </c>
      <c r="N87" s="83">
        <v>15.241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20.759</v>
      </c>
      <c r="AF87" s="83">
        <v>0</v>
      </c>
      <c r="AG87" s="83">
        <v>0</v>
      </c>
      <c r="AH87" s="83">
        <v>0</v>
      </c>
      <c r="AI87" s="83">
        <v>20.759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15.241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-15.241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20.759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-20.759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152.41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152.41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207.59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207.59</v>
      </c>
      <c r="DF87" s="82">
        <f t="shared" si="59"/>
        <v>36</v>
      </c>
      <c r="DG87" s="82">
        <f t="shared" si="60"/>
        <v>-15.241</v>
      </c>
      <c r="DH87" s="82">
        <f t="shared" si="61"/>
        <v>0</v>
      </c>
      <c r="DI87" s="82">
        <f t="shared" si="62"/>
        <v>0</v>
      </c>
      <c r="DJ87" s="82">
        <f t="shared" si="63"/>
        <v>-20.759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-6.35</v>
      </c>
      <c r="D88" s="83">
        <v>0</v>
      </c>
      <c r="E88" s="83">
        <v>0</v>
      </c>
      <c r="F88" s="83">
        <v>-8.65</v>
      </c>
      <c r="G88" s="83">
        <v>-15</v>
      </c>
      <c r="H88" s="77"/>
      <c r="I88" s="32">
        <v>86</v>
      </c>
      <c r="J88" s="83">
        <v>6.35</v>
      </c>
      <c r="K88" s="83">
        <v>0</v>
      </c>
      <c r="L88" s="83">
        <v>0</v>
      </c>
      <c r="M88" s="83">
        <v>0</v>
      </c>
      <c r="N88" s="83">
        <v>6.35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8.65</v>
      </c>
      <c r="AF88" s="83">
        <v>0</v>
      </c>
      <c r="AG88" s="83">
        <v>0</v>
      </c>
      <c r="AH88" s="83">
        <v>0</v>
      </c>
      <c r="AI88" s="83">
        <v>8.65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6.35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-6.35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8.65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-8.65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63.5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63.5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86.5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86.5</v>
      </c>
      <c r="DF88" s="82">
        <f t="shared" si="59"/>
        <v>15</v>
      </c>
      <c r="DG88" s="82">
        <f t="shared" si="60"/>
        <v>-6.35</v>
      </c>
      <c r="DH88" s="82">
        <f t="shared" si="61"/>
        <v>0</v>
      </c>
      <c r="DI88" s="82">
        <f t="shared" si="62"/>
        <v>0</v>
      </c>
      <c r="DJ88" s="82">
        <f t="shared" si="63"/>
        <v>-8.65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1.549675E-2</v>
      </c>
      <c r="AR99" s="88">
        <f t="shared" si="64"/>
        <v>-1.549675E-2</v>
      </c>
      <c r="AS99" s="88"/>
      <c r="AT99" s="88"/>
      <c r="AU99" s="88">
        <f>SUM(AU3:AU98)/4000</f>
        <v>0.14999024999999999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0.58325349999999998</v>
      </c>
      <c r="AY99" s="88">
        <f t="shared" si="65"/>
        <v>-0.73324374999999975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0.15151224999999999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-0.15151224999999999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1.5496749999999997E-2</v>
      </c>
      <c r="CB99" s="90">
        <f t="shared" si="69"/>
        <v>1.5496749999999997E-2</v>
      </c>
      <c r="CC99" s="89"/>
      <c r="CD99" s="89"/>
      <c r="CE99" s="90">
        <f>SUM(CE3:CE98)/40000</f>
        <v>0.14999024999999999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0.58325349999999998</v>
      </c>
      <c r="CI99" s="90">
        <f t="shared" si="70"/>
        <v>0.73324374999999997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0.15151224999999999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0.15151224999999999</v>
      </c>
      <c r="DE99" s="87"/>
      <c r="DF99" s="82">
        <f t="shared" si="59"/>
        <v>0.28600574999999995</v>
      </c>
      <c r="DG99" s="82">
        <f t="shared" si="60"/>
        <v>-0.73324374999999975</v>
      </c>
      <c r="DH99" s="82">
        <f t="shared" si="61"/>
        <v>0</v>
      </c>
      <c r="DI99" s="82">
        <f t="shared" si="62"/>
        <v>0</v>
      </c>
      <c r="DJ99" s="82">
        <f t="shared" si="63"/>
        <v>0.44723799999999997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265.32</v>
      </c>
      <c r="I3" s="175">
        <f ca="1">INDIRECT("BRPL_EOD!" &amp; $V$3 &amp; X3)</f>
        <v>173.03</v>
      </c>
      <c r="J3" s="173">
        <f ca="1">INDIRECT("BYPL_EOD!" &amp; $V$3 &amp; X3)</f>
        <v>87.48</v>
      </c>
      <c r="K3" s="173">
        <f ca="1">INDIRECT("TPDDL_EOD!" &amp; $V$3 &amp; X3)</f>
        <v>4.8099999999999996</v>
      </c>
      <c r="L3" s="173">
        <f ca="1">INDIRECT("NDMC_EOD!" &amp; $V$3 &amp; X3)</f>
        <v>0</v>
      </c>
      <c r="M3" s="174">
        <f ca="1">SUM(I3:L3)</f>
        <v>265.32</v>
      </c>
      <c r="N3" s="172">
        <f ca="1">INDIRECT("BRPL_ISGS_exbus!" &amp; $V$3 &amp; X3)</f>
        <v>173.03</v>
      </c>
      <c r="O3" s="173">
        <f ca="1">INDIRECT("BYPL_ISGS_exbus!" &amp; $V$3 &amp; X3)</f>
        <v>87.48</v>
      </c>
      <c r="P3" s="173">
        <f ca="1">INDIRECT("TPDDL_ISGS_exbus!" &amp; $V$3 &amp; X3)</f>
        <v>4.8099999999999996</v>
      </c>
      <c r="Q3" s="173">
        <f ca="1">INDIRECT("NDMC_ISGS_exbus!" &amp; $V$3 &amp; X3)</f>
        <v>0</v>
      </c>
      <c r="R3" s="174">
        <f ca="1">SUM(N3:Q3)</f>
        <v>265.32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265.32</v>
      </c>
      <c r="I4" s="180">
        <f t="shared" ref="I4:I67" ca="1" si="5">INDIRECT("BRPL_EOD!" &amp; $V$3 &amp; X4)</f>
        <v>173.03</v>
      </c>
      <c r="J4" s="177">
        <f t="shared" ref="J4:J67" ca="1" si="6">INDIRECT("BYPL_EOD!" &amp; $V$3 &amp; X4)</f>
        <v>87.48</v>
      </c>
      <c r="K4" s="177">
        <f t="shared" ref="K4:K67" ca="1" si="7">INDIRECT("TPDDL_EOD!" &amp; $V$3 &amp; X4)</f>
        <v>4.8099999999999996</v>
      </c>
      <c r="L4" s="177">
        <f t="shared" ref="L4:L67" ca="1" si="8">INDIRECT("NDMC_EOD!" &amp; $V$3 &amp; X4)</f>
        <v>0</v>
      </c>
      <c r="M4" s="178">
        <f t="shared" ref="M4:M67" ca="1" si="9">SUM(I4:L4)</f>
        <v>265.32</v>
      </c>
      <c r="N4" s="176">
        <f t="shared" ref="N4:N67" ca="1" si="10">INDIRECT("BRPL_ISGS_exbus!" &amp; $V$3 &amp; X4)</f>
        <v>173.03</v>
      </c>
      <c r="O4" s="177">
        <f t="shared" ref="O4:O67" ca="1" si="11">INDIRECT("BYPL_ISGS_exbus!" &amp; $V$3 &amp; X4)</f>
        <v>87.48</v>
      </c>
      <c r="P4" s="177">
        <f t="shared" ref="P4:P67" ca="1" si="12">INDIRECT("TPDDL_ISGS_exbus!" &amp; $V$3 &amp; X4)</f>
        <v>4.8099999999999996</v>
      </c>
      <c r="Q4" s="177">
        <f t="shared" ref="Q4:Q67" ca="1" si="13">INDIRECT("NDMC_ISGS_exbus!" &amp; $V$3 &amp; X4)</f>
        <v>0</v>
      </c>
      <c r="R4" s="178">
        <f t="shared" ref="R4:R67" ca="1" si="14">SUM(N4:Q4)</f>
        <v>265.32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265.32</v>
      </c>
      <c r="I5" s="180">
        <f t="shared" ca="1" si="5"/>
        <v>173.03</v>
      </c>
      <c r="J5" s="177">
        <f t="shared" ca="1" si="6"/>
        <v>87.48</v>
      </c>
      <c r="K5" s="177">
        <f t="shared" ca="1" si="7"/>
        <v>4.8099999999999996</v>
      </c>
      <c r="L5" s="177">
        <f t="shared" ca="1" si="8"/>
        <v>0</v>
      </c>
      <c r="M5" s="178">
        <f t="shared" ca="1" si="9"/>
        <v>265.32</v>
      </c>
      <c r="N5" s="176">
        <f t="shared" ca="1" si="10"/>
        <v>173.03</v>
      </c>
      <c r="O5" s="177">
        <f t="shared" ca="1" si="11"/>
        <v>87.48</v>
      </c>
      <c r="P5" s="177">
        <f t="shared" ca="1" si="12"/>
        <v>4.8099999999999996</v>
      </c>
      <c r="Q5" s="177">
        <f t="shared" ca="1" si="13"/>
        <v>0</v>
      </c>
      <c r="R5" s="178">
        <f t="shared" ca="1" si="14"/>
        <v>265.32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265.32</v>
      </c>
      <c r="I6" s="180">
        <f t="shared" ca="1" si="5"/>
        <v>173.03</v>
      </c>
      <c r="J6" s="177">
        <f t="shared" ca="1" si="6"/>
        <v>87.48</v>
      </c>
      <c r="K6" s="177">
        <f t="shared" ca="1" si="7"/>
        <v>4.8099999999999996</v>
      </c>
      <c r="L6" s="177">
        <f t="shared" ca="1" si="8"/>
        <v>0</v>
      </c>
      <c r="M6" s="178">
        <f t="shared" ca="1" si="9"/>
        <v>265.32</v>
      </c>
      <c r="N6" s="176">
        <f t="shared" ca="1" si="10"/>
        <v>173.03</v>
      </c>
      <c r="O6" s="177">
        <f t="shared" ca="1" si="11"/>
        <v>87.48</v>
      </c>
      <c r="P6" s="177">
        <f t="shared" ca="1" si="12"/>
        <v>4.8099999999999996</v>
      </c>
      <c r="Q6" s="177">
        <f t="shared" ca="1" si="13"/>
        <v>0</v>
      </c>
      <c r="R6" s="178">
        <f t="shared" ca="1" si="14"/>
        <v>265.32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265.32</v>
      </c>
      <c r="I7" s="180">
        <f t="shared" ca="1" si="5"/>
        <v>173.03</v>
      </c>
      <c r="J7" s="177">
        <f t="shared" ca="1" si="6"/>
        <v>87.48</v>
      </c>
      <c r="K7" s="177">
        <f t="shared" ca="1" si="7"/>
        <v>4.8099999999999996</v>
      </c>
      <c r="L7" s="177">
        <f t="shared" ca="1" si="8"/>
        <v>0</v>
      </c>
      <c r="M7" s="178">
        <f t="shared" ca="1" si="9"/>
        <v>265.32</v>
      </c>
      <c r="N7" s="176">
        <f t="shared" ca="1" si="10"/>
        <v>173.03</v>
      </c>
      <c r="O7" s="177">
        <f t="shared" ca="1" si="11"/>
        <v>87.48</v>
      </c>
      <c r="P7" s="177">
        <f t="shared" ca="1" si="12"/>
        <v>4.8099999999999996</v>
      </c>
      <c r="Q7" s="177">
        <f t="shared" ca="1" si="13"/>
        <v>0</v>
      </c>
      <c r="R7" s="178">
        <f t="shared" ca="1" si="14"/>
        <v>265.32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265.32</v>
      </c>
      <c r="I8" s="180">
        <f t="shared" ca="1" si="5"/>
        <v>173.03</v>
      </c>
      <c r="J8" s="177">
        <f t="shared" ca="1" si="6"/>
        <v>87.48</v>
      </c>
      <c r="K8" s="177">
        <f t="shared" ca="1" si="7"/>
        <v>4.8099999999999996</v>
      </c>
      <c r="L8" s="177">
        <f t="shared" ca="1" si="8"/>
        <v>0</v>
      </c>
      <c r="M8" s="178">
        <f t="shared" ca="1" si="9"/>
        <v>265.32</v>
      </c>
      <c r="N8" s="176">
        <f t="shared" ca="1" si="10"/>
        <v>173.03</v>
      </c>
      <c r="O8" s="177">
        <f t="shared" ca="1" si="11"/>
        <v>87.48</v>
      </c>
      <c r="P8" s="177">
        <f t="shared" ca="1" si="12"/>
        <v>4.8099999999999996</v>
      </c>
      <c r="Q8" s="177">
        <f t="shared" ca="1" si="13"/>
        <v>0</v>
      </c>
      <c r="R8" s="178">
        <f t="shared" ca="1" si="14"/>
        <v>265.32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265.32</v>
      </c>
      <c r="I9" s="180">
        <f t="shared" ca="1" si="5"/>
        <v>173.03</v>
      </c>
      <c r="J9" s="177">
        <f t="shared" ca="1" si="6"/>
        <v>87.48</v>
      </c>
      <c r="K9" s="177">
        <f t="shared" ca="1" si="7"/>
        <v>4.8099999999999996</v>
      </c>
      <c r="L9" s="177">
        <f t="shared" ca="1" si="8"/>
        <v>0</v>
      </c>
      <c r="M9" s="178">
        <f t="shared" ca="1" si="9"/>
        <v>265.32</v>
      </c>
      <c r="N9" s="176">
        <f t="shared" ca="1" si="10"/>
        <v>173.03</v>
      </c>
      <c r="O9" s="177">
        <f t="shared" ca="1" si="11"/>
        <v>87.48</v>
      </c>
      <c r="P9" s="177">
        <f t="shared" ca="1" si="12"/>
        <v>4.8099999999999996</v>
      </c>
      <c r="Q9" s="177">
        <f t="shared" ca="1" si="13"/>
        <v>0</v>
      </c>
      <c r="R9" s="178">
        <f t="shared" ca="1" si="14"/>
        <v>265.32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265.32</v>
      </c>
      <c r="I10" s="180">
        <f t="shared" ca="1" si="5"/>
        <v>173.03</v>
      </c>
      <c r="J10" s="177">
        <f t="shared" ca="1" si="6"/>
        <v>87.48</v>
      </c>
      <c r="K10" s="177">
        <f t="shared" ca="1" si="7"/>
        <v>4.8099999999999996</v>
      </c>
      <c r="L10" s="177">
        <f t="shared" ca="1" si="8"/>
        <v>0</v>
      </c>
      <c r="M10" s="178">
        <f t="shared" ca="1" si="9"/>
        <v>265.32</v>
      </c>
      <c r="N10" s="176">
        <f t="shared" ca="1" si="10"/>
        <v>173.03</v>
      </c>
      <c r="O10" s="177">
        <f t="shared" ca="1" si="11"/>
        <v>87.48</v>
      </c>
      <c r="P10" s="177">
        <f t="shared" ca="1" si="12"/>
        <v>4.8099999999999996</v>
      </c>
      <c r="Q10" s="177">
        <f t="shared" ca="1" si="13"/>
        <v>0</v>
      </c>
      <c r="R10" s="178">
        <f t="shared" ca="1" si="14"/>
        <v>265.32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265.32</v>
      </c>
      <c r="I11" s="180">
        <f t="shared" ca="1" si="5"/>
        <v>173.03</v>
      </c>
      <c r="J11" s="177">
        <f t="shared" ca="1" si="6"/>
        <v>87.48</v>
      </c>
      <c r="K11" s="177">
        <f t="shared" ca="1" si="7"/>
        <v>4.8099999999999996</v>
      </c>
      <c r="L11" s="177">
        <f t="shared" ca="1" si="8"/>
        <v>0</v>
      </c>
      <c r="M11" s="178">
        <f t="shared" ca="1" si="9"/>
        <v>265.32</v>
      </c>
      <c r="N11" s="176">
        <f t="shared" ca="1" si="10"/>
        <v>173.03</v>
      </c>
      <c r="O11" s="177">
        <f t="shared" ca="1" si="11"/>
        <v>87.48</v>
      </c>
      <c r="P11" s="177">
        <f t="shared" ca="1" si="12"/>
        <v>4.8099999999999996</v>
      </c>
      <c r="Q11" s="177">
        <f t="shared" ca="1" si="13"/>
        <v>0</v>
      </c>
      <c r="R11" s="178">
        <f t="shared" ca="1" si="14"/>
        <v>265.32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265.32</v>
      </c>
      <c r="I12" s="180">
        <f t="shared" ca="1" si="5"/>
        <v>173.03</v>
      </c>
      <c r="J12" s="177">
        <f t="shared" ca="1" si="6"/>
        <v>87.48</v>
      </c>
      <c r="K12" s="177">
        <f t="shared" ca="1" si="7"/>
        <v>4.8099999999999996</v>
      </c>
      <c r="L12" s="177">
        <f t="shared" ca="1" si="8"/>
        <v>0</v>
      </c>
      <c r="M12" s="178">
        <f t="shared" ca="1" si="9"/>
        <v>265.32</v>
      </c>
      <c r="N12" s="176">
        <f t="shared" ca="1" si="10"/>
        <v>173.03</v>
      </c>
      <c r="O12" s="177">
        <f t="shared" ca="1" si="11"/>
        <v>87.48</v>
      </c>
      <c r="P12" s="177">
        <f t="shared" ca="1" si="12"/>
        <v>4.8099999999999996</v>
      </c>
      <c r="Q12" s="177">
        <f t="shared" ca="1" si="13"/>
        <v>0</v>
      </c>
      <c r="R12" s="178">
        <f t="shared" ca="1" si="14"/>
        <v>265.32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265.32</v>
      </c>
      <c r="I13" s="180">
        <f t="shared" ca="1" si="5"/>
        <v>173.03</v>
      </c>
      <c r="J13" s="177">
        <f t="shared" ca="1" si="6"/>
        <v>87.48</v>
      </c>
      <c r="K13" s="177">
        <f t="shared" ca="1" si="7"/>
        <v>4.8099999999999996</v>
      </c>
      <c r="L13" s="177">
        <f t="shared" ca="1" si="8"/>
        <v>0</v>
      </c>
      <c r="M13" s="178">
        <f t="shared" ca="1" si="9"/>
        <v>265.32</v>
      </c>
      <c r="N13" s="176">
        <f t="shared" ca="1" si="10"/>
        <v>173.03</v>
      </c>
      <c r="O13" s="177">
        <f t="shared" ca="1" si="11"/>
        <v>87.48</v>
      </c>
      <c r="P13" s="177">
        <f t="shared" ca="1" si="12"/>
        <v>4.8099999999999996</v>
      </c>
      <c r="Q13" s="177">
        <f t="shared" ca="1" si="13"/>
        <v>0</v>
      </c>
      <c r="R13" s="178">
        <f t="shared" ca="1" si="14"/>
        <v>265.32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265.32</v>
      </c>
      <c r="I14" s="180">
        <f t="shared" ca="1" si="5"/>
        <v>173.03</v>
      </c>
      <c r="J14" s="177">
        <f t="shared" ca="1" si="6"/>
        <v>87.48</v>
      </c>
      <c r="K14" s="177">
        <f t="shared" ca="1" si="7"/>
        <v>4.8099999999999996</v>
      </c>
      <c r="L14" s="177">
        <f t="shared" ca="1" si="8"/>
        <v>0</v>
      </c>
      <c r="M14" s="178">
        <f t="shared" ca="1" si="9"/>
        <v>265.32</v>
      </c>
      <c r="N14" s="176">
        <f t="shared" ca="1" si="10"/>
        <v>173.03</v>
      </c>
      <c r="O14" s="177">
        <f t="shared" ca="1" si="11"/>
        <v>87.48</v>
      </c>
      <c r="P14" s="177">
        <f t="shared" ca="1" si="12"/>
        <v>4.8099999999999996</v>
      </c>
      <c r="Q14" s="177">
        <f t="shared" ca="1" si="13"/>
        <v>0</v>
      </c>
      <c r="R14" s="178">
        <f t="shared" ca="1" si="14"/>
        <v>265.32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265.32</v>
      </c>
      <c r="I15" s="180">
        <f t="shared" ca="1" si="5"/>
        <v>173.03</v>
      </c>
      <c r="J15" s="177">
        <f t="shared" ca="1" si="6"/>
        <v>87.48</v>
      </c>
      <c r="K15" s="177">
        <f t="shared" ca="1" si="7"/>
        <v>4.8099999999999996</v>
      </c>
      <c r="L15" s="177">
        <f t="shared" ca="1" si="8"/>
        <v>0</v>
      </c>
      <c r="M15" s="178">
        <f t="shared" ca="1" si="9"/>
        <v>265.32</v>
      </c>
      <c r="N15" s="176">
        <f t="shared" ca="1" si="10"/>
        <v>173.03</v>
      </c>
      <c r="O15" s="177">
        <f t="shared" ca="1" si="11"/>
        <v>87.48</v>
      </c>
      <c r="P15" s="177">
        <f t="shared" ca="1" si="12"/>
        <v>4.8099999999999996</v>
      </c>
      <c r="Q15" s="177">
        <f t="shared" ca="1" si="13"/>
        <v>0</v>
      </c>
      <c r="R15" s="178">
        <f t="shared" ca="1" si="14"/>
        <v>265.32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265.32</v>
      </c>
      <c r="I16" s="180">
        <f t="shared" ca="1" si="5"/>
        <v>173.03</v>
      </c>
      <c r="J16" s="177">
        <f t="shared" ca="1" si="6"/>
        <v>87.48</v>
      </c>
      <c r="K16" s="177">
        <f t="shared" ca="1" si="7"/>
        <v>4.8099999999999996</v>
      </c>
      <c r="L16" s="177">
        <f t="shared" ca="1" si="8"/>
        <v>0</v>
      </c>
      <c r="M16" s="178">
        <f t="shared" ca="1" si="9"/>
        <v>265.32</v>
      </c>
      <c r="N16" s="176">
        <f t="shared" ca="1" si="10"/>
        <v>173.03</v>
      </c>
      <c r="O16" s="177">
        <f t="shared" ca="1" si="11"/>
        <v>87.48</v>
      </c>
      <c r="P16" s="177">
        <f t="shared" ca="1" si="12"/>
        <v>4.8099999999999996</v>
      </c>
      <c r="Q16" s="177">
        <f t="shared" ca="1" si="13"/>
        <v>0</v>
      </c>
      <c r="R16" s="178">
        <f t="shared" ca="1" si="14"/>
        <v>265.32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265.32</v>
      </c>
      <c r="I17" s="180">
        <f t="shared" ca="1" si="5"/>
        <v>173.03</v>
      </c>
      <c r="J17" s="177">
        <f t="shared" ca="1" si="6"/>
        <v>87.48</v>
      </c>
      <c r="K17" s="177">
        <f t="shared" ca="1" si="7"/>
        <v>4.8099999999999996</v>
      </c>
      <c r="L17" s="177">
        <f t="shared" ca="1" si="8"/>
        <v>0</v>
      </c>
      <c r="M17" s="178">
        <f t="shared" ca="1" si="9"/>
        <v>265.32</v>
      </c>
      <c r="N17" s="176">
        <f t="shared" ca="1" si="10"/>
        <v>173.03</v>
      </c>
      <c r="O17" s="177">
        <f t="shared" ca="1" si="11"/>
        <v>87.48</v>
      </c>
      <c r="P17" s="177">
        <f t="shared" ca="1" si="12"/>
        <v>4.8099999999999996</v>
      </c>
      <c r="Q17" s="177">
        <f t="shared" ca="1" si="13"/>
        <v>0</v>
      </c>
      <c r="R17" s="178">
        <f t="shared" ca="1" si="14"/>
        <v>265.32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265.32</v>
      </c>
      <c r="I18" s="180">
        <f t="shared" ca="1" si="5"/>
        <v>173.03</v>
      </c>
      <c r="J18" s="177">
        <f t="shared" ca="1" si="6"/>
        <v>87.48</v>
      </c>
      <c r="K18" s="177">
        <f t="shared" ca="1" si="7"/>
        <v>4.8099999999999996</v>
      </c>
      <c r="L18" s="177">
        <f t="shared" ca="1" si="8"/>
        <v>0</v>
      </c>
      <c r="M18" s="178">
        <f t="shared" ca="1" si="9"/>
        <v>265.32</v>
      </c>
      <c r="N18" s="176">
        <f t="shared" ca="1" si="10"/>
        <v>173.03</v>
      </c>
      <c r="O18" s="177">
        <f t="shared" ca="1" si="11"/>
        <v>87.48</v>
      </c>
      <c r="P18" s="177">
        <f t="shared" ca="1" si="12"/>
        <v>4.8099999999999996</v>
      </c>
      <c r="Q18" s="177">
        <f t="shared" ca="1" si="13"/>
        <v>0</v>
      </c>
      <c r="R18" s="178">
        <f t="shared" ca="1" si="14"/>
        <v>265.32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265.32</v>
      </c>
      <c r="I19" s="180">
        <f t="shared" ca="1" si="5"/>
        <v>173.03</v>
      </c>
      <c r="J19" s="177">
        <f t="shared" ca="1" si="6"/>
        <v>87.48</v>
      </c>
      <c r="K19" s="177">
        <f t="shared" ca="1" si="7"/>
        <v>4.8099999999999996</v>
      </c>
      <c r="L19" s="177">
        <f t="shared" ca="1" si="8"/>
        <v>0</v>
      </c>
      <c r="M19" s="178">
        <f t="shared" ca="1" si="9"/>
        <v>265.32</v>
      </c>
      <c r="N19" s="176">
        <f t="shared" ca="1" si="10"/>
        <v>173.03</v>
      </c>
      <c r="O19" s="177">
        <f t="shared" ca="1" si="11"/>
        <v>87.48</v>
      </c>
      <c r="P19" s="177">
        <f t="shared" ca="1" si="12"/>
        <v>4.8099999999999996</v>
      </c>
      <c r="Q19" s="177">
        <f t="shared" ca="1" si="13"/>
        <v>0</v>
      </c>
      <c r="R19" s="178">
        <f t="shared" ca="1" si="14"/>
        <v>265.32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265.32</v>
      </c>
      <c r="I20" s="180">
        <f t="shared" ca="1" si="5"/>
        <v>173.03</v>
      </c>
      <c r="J20" s="177">
        <f t="shared" ca="1" si="6"/>
        <v>87.48</v>
      </c>
      <c r="K20" s="177">
        <f t="shared" ca="1" si="7"/>
        <v>4.8099999999999996</v>
      </c>
      <c r="L20" s="177">
        <f t="shared" ca="1" si="8"/>
        <v>0</v>
      </c>
      <c r="M20" s="178">
        <f t="shared" ca="1" si="9"/>
        <v>265.32</v>
      </c>
      <c r="N20" s="176">
        <f t="shared" ca="1" si="10"/>
        <v>173.03</v>
      </c>
      <c r="O20" s="177">
        <f t="shared" ca="1" si="11"/>
        <v>87.48</v>
      </c>
      <c r="P20" s="177">
        <f t="shared" ca="1" si="12"/>
        <v>4.8099999999999996</v>
      </c>
      <c r="Q20" s="177">
        <f t="shared" ca="1" si="13"/>
        <v>0</v>
      </c>
      <c r="R20" s="178">
        <f t="shared" ca="1" si="14"/>
        <v>265.32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265.32</v>
      </c>
      <c r="I21" s="180">
        <f t="shared" ca="1" si="5"/>
        <v>173.03</v>
      </c>
      <c r="J21" s="177">
        <f t="shared" ca="1" si="6"/>
        <v>87.48</v>
      </c>
      <c r="K21" s="177">
        <f t="shared" ca="1" si="7"/>
        <v>4.8099999999999996</v>
      </c>
      <c r="L21" s="177">
        <f t="shared" ca="1" si="8"/>
        <v>0</v>
      </c>
      <c r="M21" s="178">
        <f t="shared" ca="1" si="9"/>
        <v>265.32</v>
      </c>
      <c r="N21" s="176">
        <f t="shared" ca="1" si="10"/>
        <v>173.03</v>
      </c>
      <c r="O21" s="177">
        <f t="shared" ca="1" si="11"/>
        <v>87.48</v>
      </c>
      <c r="P21" s="177">
        <f t="shared" ca="1" si="12"/>
        <v>4.8099999999999996</v>
      </c>
      <c r="Q21" s="177">
        <f t="shared" ca="1" si="13"/>
        <v>0</v>
      </c>
      <c r="R21" s="178">
        <f t="shared" ca="1" si="14"/>
        <v>265.32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332.61</v>
      </c>
      <c r="I22" s="180">
        <f t="shared" ca="1" si="5"/>
        <v>240.33</v>
      </c>
      <c r="J22" s="177">
        <f t="shared" ca="1" si="6"/>
        <v>87.48</v>
      </c>
      <c r="K22" s="177">
        <f t="shared" ca="1" si="7"/>
        <v>4.8099999999999996</v>
      </c>
      <c r="L22" s="177">
        <f t="shared" ca="1" si="8"/>
        <v>0</v>
      </c>
      <c r="M22" s="178">
        <f t="shared" ca="1" si="9"/>
        <v>332.62</v>
      </c>
      <c r="N22" s="176">
        <f t="shared" ca="1" si="10"/>
        <v>240.32277463772476</v>
      </c>
      <c r="O22" s="177">
        <f t="shared" ca="1" si="11"/>
        <v>87.477369971739535</v>
      </c>
      <c r="P22" s="177">
        <f t="shared" ca="1" si="12"/>
        <v>4.8098553905357466</v>
      </c>
      <c r="Q22" s="177">
        <f t="shared" ca="1" si="13"/>
        <v>0</v>
      </c>
      <c r="R22" s="178">
        <f t="shared" ca="1" si="14"/>
        <v>332.61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361.45</v>
      </c>
      <c r="I23" s="180">
        <f t="shared" ca="1" si="5"/>
        <v>269.16000000000003</v>
      </c>
      <c r="J23" s="177">
        <f t="shared" ca="1" si="6"/>
        <v>87.48</v>
      </c>
      <c r="K23" s="177">
        <f t="shared" ca="1" si="7"/>
        <v>4.8099999999999996</v>
      </c>
      <c r="L23" s="177">
        <f t="shared" ca="1" si="8"/>
        <v>0</v>
      </c>
      <c r="M23" s="178">
        <f t="shared" ca="1" si="9"/>
        <v>361.45000000000005</v>
      </c>
      <c r="N23" s="176">
        <f t="shared" ca="1" si="10"/>
        <v>269.15999999999997</v>
      </c>
      <c r="O23" s="177">
        <f t="shared" ca="1" si="11"/>
        <v>87.47999999999999</v>
      </c>
      <c r="P23" s="177">
        <f t="shared" ca="1" si="12"/>
        <v>4.8099999999999987</v>
      </c>
      <c r="Q23" s="177">
        <f t="shared" ca="1" si="13"/>
        <v>0</v>
      </c>
      <c r="R23" s="178">
        <f t="shared" ca="1" si="14"/>
        <v>361.45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361.45</v>
      </c>
      <c r="I24" s="180">
        <f t="shared" ca="1" si="5"/>
        <v>269.16000000000003</v>
      </c>
      <c r="J24" s="177">
        <f t="shared" ca="1" si="6"/>
        <v>87.48</v>
      </c>
      <c r="K24" s="177">
        <f t="shared" ca="1" si="7"/>
        <v>4.8099999999999996</v>
      </c>
      <c r="L24" s="177">
        <f t="shared" ca="1" si="8"/>
        <v>0</v>
      </c>
      <c r="M24" s="178">
        <f t="shared" ca="1" si="9"/>
        <v>361.45000000000005</v>
      </c>
      <c r="N24" s="176">
        <f t="shared" ca="1" si="10"/>
        <v>269.15999999999997</v>
      </c>
      <c r="O24" s="177">
        <f t="shared" ca="1" si="11"/>
        <v>87.47999999999999</v>
      </c>
      <c r="P24" s="177">
        <f t="shared" ca="1" si="12"/>
        <v>4.8099999999999987</v>
      </c>
      <c r="Q24" s="177">
        <f t="shared" ca="1" si="13"/>
        <v>0</v>
      </c>
      <c r="R24" s="178">
        <f t="shared" ca="1" si="14"/>
        <v>361.45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361.45</v>
      </c>
      <c r="I25" s="180">
        <f t="shared" ca="1" si="5"/>
        <v>269.16000000000003</v>
      </c>
      <c r="J25" s="177">
        <f t="shared" ca="1" si="6"/>
        <v>87.48</v>
      </c>
      <c r="K25" s="177">
        <f t="shared" ca="1" si="7"/>
        <v>4.8099999999999996</v>
      </c>
      <c r="L25" s="177">
        <f t="shared" ca="1" si="8"/>
        <v>0</v>
      </c>
      <c r="M25" s="178">
        <f t="shared" ca="1" si="9"/>
        <v>361.45000000000005</v>
      </c>
      <c r="N25" s="176">
        <f t="shared" ca="1" si="10"/>
        <v>269.15999999999997</v>
      </c>
      <c r="O25" s="177">
        <f t="shared" ca="1" si="11"/>
        <v>87.47999999999999</v>
      </c>
      <c r="P25" s="177">
        <f t="shared" ca="1" si="12"/>
        <v>4.8099999999999987</v>
      </c>
      <c r="Q25" s="177">
        <f t="shared" ca="1" si="13"/>
        <v>0</v>
      </c>
      <c r="R25" s="178">
        <f t="shared" ca="1" si="14"/>
        <v>361.45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438.35</v>
      </c>
      <c r="I26" s="180">
        <f t="shared" ca="1" si="5"/>
        <v>346.07</v>
      </c>
      <c r="J26" s="177">
        <f t="shared" ca="1" si="6"/>
        <v>87.48</v>
      </c>
      <c r="K26" s="177">
        <f t="shared" ca="1" si="7"/>
        <v>4.8099999999999996</v>
      </c>
      <c r="L26" s="177">
        <f t="shared" ca="1" si="8"/>
        <v>0</v>
      </c>
      <c r="M26" s="178">
        <f t="shared" ca="1" si="9"/>
        <v>438.36</v>
      </c>
      <c r="N26" s="176">
        <f t="shared" ca="1" si="10"/>
        <v>346.06210534720321</v>
      </c>
      <c r="O26" s="177">
        <f t="shared" ca="1" si="11"/>
        <v>87.478004379961675</v>
      </c>
      <c r="P26" s="177">
        <f t="shared" ca="1" si="12"/>
        <v>4.8098902728351121</v>
      </c>
      <c r="Q26" s="177">
        <f t="shared" ca="1" si="13"/>
        <v>0</v>
      </c>
      <c r="R26" s="178">
        <f t="shared" ca="1" si="14"/>
        <v>438.35</v>
      </c>
      <c r="W26" s="47"/>
      <c r="X26" s="47">
        <v>26</v>
      </c>
    </row>
    <row r="27" spans="1:24">
      <c r="A27" s="62" t="s">
        <v>69</v>
      </c>
      <c r="B27" s="171">
        <f t="shared" ca="1" si="3"/>
        <v>682.78</v>
      </c>
      <c r="C27" s="176">
        <f t="shared" ca="1" si="4"/>
        <v>509.35387999999989</v>
      </c>
      <c r="D27" s="177">
        <f t="shared" ca="1" si="4"/>
        <v>164.07203400000003</v>
      </c>
      <c r="E27" s="177">
        <f t="shared" ca="1" si="4"/>
        <v>9.3540860000000006</v>
      </c>
      <c r="F27" s="178">
        <f t="shared" ca="1" si="4"/>
        <v>0</v>
      </c>
      <c r="G27" s="179">
        <f t="shared" ca="1" si="1"/>
        <v>0</v>
      </c>
      <c r="H27" s="179">
        <f t="shared" ca="1" si="2"/>
        <v>480.03</v>
      </c>
      <c r="I27" s="180">
        <f t="shared" ca="1" si="5"/>
        <v>365.3</v>
      </c>
      <c r="J27" s="177">
        <f t="shared" ca="1" si="6"/>
        <v>105.74</v>
      </c>
      <c r="K27" s="177">
        <f t="shared" ca="1" si="7"/>
        <v>8.99</v>
      </c>
      <c r="L27" s="177">
        <f t="shared" ca="1" si="8"/>
        <v>0</v>
      </c>
      <c r="M27" s="178">
        <f t="shared" ca="1" si="9"/>
        <v>480.03000000000003</v>
      </c>
      <c r="N27" s="176">
        <f t="shared" ca="1" si="10"/>
        <v>365.29999999999995</v>
      </c>
      <c r="O27" s="177">
        <f t="shared" ca="1" si="11"/>
        <v>105.73999999999998</v>
      </c>
      <c r="P27" s="177">
        <f t="shared" ca="1" si="12"/>
        <v>8.9899999999999984</v>
      </c>
      <c r="Q27" s="177">
        <f t="shared" ca="1" si="13"/>
        <v>0</v>
      </c>
      <c r="R27" s="178">
        <f t="shared" ca="1" si="14"/>
        <v>480.03</v>
      </c>
      <c r="W27" s="47"/>
      <c r="X27" s="47">
        <v>27</v>
      </c>
    </row>
    <row r="28" spans="1:24">
      <c r="A28" s="62" t="s">
        <v>70</v>
      </c>
      <c r="B28" s="171">
        <f t="shared" ca="1" si="3"/>
        <v>682.78</v>
      </c>
      <c r="C28" s="176">
        <f t="shared" ca="1" si="4"/>
        <v>509.35387999999989</v>
      </c>
      <c r="D28" s="177">
        <f t="shared" ca="1" si="4"/>
        <v>164.07203400000003</v>
      </c>
      <c r="E28" s="177">
        <f t="shared" ca="1" si="4"/>
        <v>9.3540860000000006</v>
      </c>
      <c r="F28" s="178">
        <f t="shared" ca="1" si="4"/>
        <v>0</v>
      </c>
      <c r="G28" s="179">
        <f t="shared" ca="1" si="1"/>
        <v>0</v>
      </c>
      <c r="H28" s="179">
        <f t="shared" ca="1" si="2"/>
        <v>547.32000000000005</v>
      </c>
      <c r="I28" s="180">
        <f t="shared" ca="1" si="5"/>
        <v>432.59</v>
      </c>
      <c r="J28" s="177">
        <f t="shared" ca="1" si="6"/>
        <v>105.74</v>
      </c>
      <c r="K28" s="177">
        <f t="shared" ca="1" si="7"/>
        <v>8.99</v>
      </c>
      <c r="L28" s="177">
        <f t="shared" ca="1" si="8"/>
        <v>0</v>
      </c>
      <c r="M28" s="178">
        <f t="shared" ca="1" si="9"/>
        <v>547.31999999999994</v>
      </c>
      <c r="N28" s="176">
        <f t="shared" ca="1" si="10"/>
        <v>432.59000000000009</v>
      </c>
      <c r="O28" s="177">
        <f t="shared" ca="1" si="11"/>
        <v>105.74000000000002</v>
      </c>
      <c r="P28" s="177">
        <f t="shared" ca="1" si="12"/>
        <v>8.990000000000002</v>
      </c>
      <c r="Q28" s="177">
        <f t="shared" ca="1" si="13"/>
        <v>0</v>
      </c>
      <c r="R28" s="178">
        <f t="shared" ca="1" si="14"/>
        <v>547.32000000000016</v>
      </c>
      <c r="W28" s="47"/>
      <c r="X28" s="47">
        <v>28</v>
      </c>
    </row>
    <row r="29" spans="1:24">
      <c r="A29" s="62" t="s">
        <v>71</v>
      </c>
      <c r="B29" s="171">
        <f t="shared" ca="1" si="3"/>
        <v>682.79</v>
      </c>
      <c r="C29" s="176">
        <f t="shared" ca="1" si="4"/>
        <v>509.36133999999993</v>
      </c>
      <c r="D29" s="177">
        <f t="shared" ca="1" si="4"/>
        <v>164.07443700000005</v>
      </c>
      <c r="E29" s="177">
        <f t="shared" ca="1" si="4"/>
        <v>9.3542230000000011</v>
      </c>
      <c r="F29" s="178">
        <f t="shared" ca="1" si="4"/>
        <v>0</v>
      </c>
      <c r="G29" s="179">
        <f t="shared" ca="1" si="1"/>
        <v>0</v>
      </c>
      <c r="H29" s="179">
        <f t="shared" ca="1" si="2"/>
        <v>636.72</v>
      </c>
      <c r="I29" s="180">
        <f t="shared" ca="1" si="5"/>
        <v>474.99</v>
      </c>
      <c r="J29" s="177">
        <f t="shared" ca="1" si="6"/>
        <v>153</v>
      </c>
      <c r="K29" s="177">
        <f t="shared" ca="1" si="7"/>
        <v>8.7200000000000006</v>
      </c>
      <c r="L29" s="177">
        <f t="shared" ca="1" si="8"/>
        <v>0</v>
      </c>
      <c r="M29" s="178">
        <f t="shared" ca="1" si="9"/>
        <v>636.71</v>
      </c>
      <c r="N29" s="176">
        <f t="shared" ca="1" si="10"/>
        <v>474.99746006816292</v>
      </c>
      <c r="O29" s="177">
        <f t="shared" ca="1" si="11"/>
        <v>153.0024029778078</v>
      </c>
      <c r="P29" s="177">
        <f t="shared" ca="1" si="12"/>
        <v>8.7201369540293072</v>
      </c>
      <c r="Q29" s="177">
        <f t="shared" ca="1" si="13"/>
        <v>0</v>
      </c>
      <c r="R29" s="178">
        <f t="shared" ca="1" si="14"/>
        <v>636.72</v>
      </c>
      <c r="W29" s="47"/>
      <c r="X29" s="47">
        <v>29</v>
      </c>
    </row>
    <row r="30" spans="1:24">
      <c r="A30" s="62" t="s">
        <v>72</v>
      </c>
      <c r="B30" s="171">
        <f t="shared" ca="1" si="3"/>
        <v>682.79</v>
      </c>
      <c r="C30" s="176">
        <f t="shared" ca="1" si="4"/>
        <v>509.36133999999993</v>
      </c>
      <c r="D30" s="177">
        <f t="shared" ca="1" si="4"/>
        <v>164.07443700000005</v>
      </c>
      <c r="E30" s="177">
        <f t="shared" ca="1" si="4"/>
        <v>9.3542230000000011</v>
      </c>
      <c r="F30" s="178">
        <f t="shared" ca="1" si="4"/>
        <v>0</v>
      </c>
      <c r="G30" s="179">
        <f t="shared" ca="1" si="1"/>
        <v>0</v>
      </c>
      <c r="H30" s="179">
        <f t="shared" ca="1" si="2"/>
        <v>656.37</v>
      </c>
      <c r="I30" s="180">
        <f t="shared" ca="1" si="5"/>
        <v>489.65</v>
      </c>
      <c r="J30" s="177">
        <f t="shared" ca="1" si="6"/>
        <v>157.72</v>
      </c>
      <c r="K30" s="177">
        <f t="shared" ca="1" si="7"/>
        <v>8.99</v>
      </c>
      <c r="L30" s="177">
        <f t="shared" ca="1" si="8"/>
        <v>0</v>
      </c>
      <c r="M30" s="178">
        <f t="shared" ca="1" si="9"/>
        <v>656.36</v>
      </c>
      <c r="N30" s="176">
        <f t="shared" ca="1" si="10"/>
        <v>489.6574600828813</v>
      </c>
      <c r="O30" s="177">
        <f t="shared" ca="1" si="11"/>
        <v>157.72240294960082</v>
      </c>
      <c r="P30" s="177">
        <f t="shared" ca="1" si="12"/>
        <v>8.9901369675178255</v>
      </c>
      <c r="Q30" s="177">
        <f t="shared" ca="1" si="13"/>
        <v>0</v>
      </c>
      <c r="R30" s="178">
        <f t="shared" ca="1" si="14"/>
        <v>656.37</v>
      </c>
      <c r="W30" s="47"/>
      <c r="X30" s="47">
        <v>30</v>
      </c>
    </row>
    <row r="31" spans="1:24">
      <c r="A31" s="62" t="s">
        <v>73</v>
      </c>
      <c r="B31" s="171">
        <f t="shared" ca="1" si="3"/>
        <v>682.79</v>
      </c>
      <c r="C31" s="176">
        <f t="shared" ca="1" si="4"/>
        <v>509.36133999999993</v>
      </c>
      <c r="D31" s="177">
        <f t="shared" ca="1" si="4"/>
        <v>164.07443700000005</v>
      </c>
      <c r="E31" s="177">
        <f t="shared" ca="1" si="4"/>
        <v>9.3542230000000011</v>
      </c>
      <c r="F31" s="178">
        <f t="shared" ca="1" si="4"/>
        <v>0</v>
      </c>
      <c r="G31" s="179">
        <f t="shared" ca="1" si="1"/>
        <v>0</v>
      </c>
      <c r="H31" s="179">
        <f t="shared" ca="1" si="2"/>
        <v>656.37</v>
      </c>
      <c r="I31" s="180">
        <f t="shared" ca="1" si="5"/>
        <v>489.65</v>
      </c>
      <c r="J31" s="177">
        <f t="shared" ca="1" si="6"/>
        <v>157.72</v>
      </c>
      <c r="K31" s="177">
        <f t="shared" ca="1" si="7"/>
        <v>8.99</v>
      </c>
      <c r="L31" s="177">
        <f t="shared" ca="1" si="8"/>
        <v>0</v>
      </c>
      <c r="M31" s="178">
        <f t="shared" ca="1" si="9"/>
        <v>656.36</v>
      </c>
      <c r="N31" s="176">
        <f t="shared" ca="1" si="10"/>
        <v>489.6574600828813</v>
      </c>
      <c r="O31" s="177">
        <f t="shared" ca="1" si="11"/>
        <v>157.72240294960082</v>
      </c>
      <c r="P31" s="177">
        <f t="shared" ca="1" si="12"/>
        <v>8.9901369675178255</v>
      </c>
      <c r="Q31" s="177">
        <f t="shared" ca="1" si="13"/>
        <v>0</v>
      </c>
      <c r="R31" s="178">
        <f t="shared" ca="1" si="14"/>
        <v>656.37</v>
      </c>
      <c r="W31" s="47"/>
      <c r="X31" s="47">
        <v>31</v>
      </c>
    </row>
    <row r="32" spans="1:24">
      <c r="A32" s="62" t="s">
        <v>74</v>
      </c>
      <c r="B32" s="171">
        <f t="shared" ca="1" si="3"/>
        <v>682.79</v>
      </c>
      <c r="C32" s="176">
        <f t="shared" ca="1" si="4"/>
        <v>509.36133999999993</v>
      </c>
      <c r="D32" s="177">
        <f t="shared" ca="1" si="4"/>
        <v>164.07443700000005</v>
      </c>
      <c r="E32" s="177">
        <f t="shared" ca="1" si="4"/>
        <v>9.3542230000000011</v>
      </c>
      <c r="F32" s="178">
        <f t="shared" ca="1" si="4"/>
        <v>0</v>
      </c>
      <c r="G32" s="179">
        <f t="shared" ca="1" si="1"/>
        <v>0</v>
      </c>
      <c r="H32" s="179">
        <f t="shared" ca="1" si="2"/>
        <v>656.37</v>
      </c>
      <c r="I32" s="180">
        <f t="shared" ca="1" si="5"/>
        <v>489.65</v>
      </c>
      <c r="J32" s="177">
        <f t="shared" ca="1" si="6"/>
        <v>157.72</v>
      </c>
      <c r="K32" s="177">
        <f t="shared" ca="1" si="7"/>
        <v>8.99</v>
      </c>
      <c r="L32" s="177">
        <f t="shared" ca="1" si="8"/>
        <v>0</v>
      </c>
      <c r="M32" s="178">
        <f t="shared" ca="1" si="9"/>
        <v>656.36</v>
      </c>
      <c r="N32" s="176">
        <f t="shared" ca="1" si="10"/>
        <v>489.6574600828813</v>
      </c>
      <c r="O32" s="177">
        <f t="shared" ca="1" si="11"/>
        <v>157.72240294960082</v>
      </c>
      <c r="P32" s="177">
        <f t="shared" ca="1" si="12"/>
        <v>8.9901369675178255</v>
      </c>
      <c r="Q32" s="177">
        <f t="shared" ca="1" si="13"/>
        <v>0</v>
      </c>
      <c r="R32" s="178">
        <f t="shared" ca="1" si="14"/>
        <v>656.37</v>
      </c>
      <c r="W32" s="47"/>
      <c r="X32" s="47">
        <v>32</v>
      </c>
    </row>
    <row r="33" spans="1:24">
      <c r="A33" s="62" t="s">
        <v>75</v>
      </c>
      <c r="B33" s="171">
        <f t="shared" ca="1" si="3"/>
        <v>682.79</v>
      </c>
      <c r="C33" s="176">
        <f t="shared" ca="1" si="4"/>
        <v>509.36133999999993</v>
      </c>
      <c r="D33" s="177">
        <f t="shared" ca="1" si="4"/>
        <v>164.07443700000005</v>
      </c>
      <c r="E33" s="177">
        <f t="shared" ca="1" si="4"/>
        <v>9.3542230000000011</v>
      </c>
      <c r="F33" s="178">
        <f t="shared" ca="1" si="4"/>
        <v>0</v>
      </c>
      <c r="G33" s="179">
        <f t="shared" ca="1" si="1"/>
        <v>0</v>
      </c>
      <c r="H33" s="179">
        <f t="shared" ca="1" si="2"/>
        <v>656.37</v>
      </c>
      <c r="I33" s="180">
        <f t="shared" ca="1" si="5"/>
        <v>489.65</v>
      </c>
      <c r="J33" s="177">
        <f t="shared" ca="1" si="6"/>
        <v>157.72</v>
      </c>
      <c r="K33" s="177">
        <f t="shared" ca="1" si="7"/>
        <v>8.99</v>
      </c>
      <c r="L33" s="177">
        <f t="shared" ca="1" si="8"/>
        <v>0</v>
      </c>
      <c r="M33" s="178">
        <f t="shared" ca="1" si="9"/>
        <v>656.36</v>
      </c>
      <c r="N33" s="176">
        <f t="shared" ca="1" si="10"/>
        <v>489.6574600828813</v>
      </c>
      <c r="O33" s="177">
        <f t="shared" ca="1" si="11"/>
        <v>157.72240294960082</v>
      </c>
      <c r="P33" s="177">
        <f t="shared" ca="1" si="12"/>
        <v>8.9901369675178255</v>
      </c>
      <c r="Q33" s="177">
        <f t="shared" ca="1" si="13"/>
        <v>0</v>
      </c>
      <c r="R33" s="178">
        <f t="shared" ca="1" si="14"/>
        <v>656.37</v>
      </c>
      <c r="W33" s="47"/>
      <c r="X33" s="47">
        <v>33</v>
      </c>
    </row>
    <row r="34" spans="1:24">
      <c r="A34" s="62" t="s">
        <v>76</v>
      </c>
      <c r="B34" s="171">
        <f t="shared" ca="1" si="3"/>
        <v>682.79</v>
      </c>
      <c r="C34" s="176">
        <f t="shared" ca="1" si="4"/>
        <v>509.36133999999993</v>
      </c>
      <c r="D34" s="177">
        <f t="shared" ca="1" si="4"/>
        <v>164.07443700000005</v>
      </c>
      <c r="E34" s="177">
        <f t="shared" ca="1" si="4"/>
        <v>9.3542230000000011</v>
      </c>
      <c r="F34" s="178">
        <f t="shared" ca="1" si="4"/>
        <v>0</v>
      </c>
      <c r="G34" s="179">
        <f t="shared" ca="1" si="1"/>
        <v>0</v>
      </c>
      <c r="H34" s="179">
        <f t="shared" ca="1" si="2"/>
        <v>656.37</v>
      </c>
      <c r="I34" s="180">
        <f t="shared" ca="1" si="5"/>
        <v>489.65</v>
      </c>
      <c r="J34" s="177">
        <f t="shared" ca="1" si="6"/>
        <v>157.72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656.36</v>
      </c>
      <c r="N34" s="176">
        <f t="shared" ca="1" si="10"/>
        <v>489.6574600828813</v>
      </c>
      <c r="O34" s="177">
        <f t="shared" ca="1" si="11"/>
        <v>157.72240294960082</v>
      </c>
      <c r="P34" s="177">
        <f t="shared" ca="1" si="12"/>
        <v>8.9901369675178255</v>
      </c>
      <c r="Q34" s="177">
        <f t="shared" ca="1" si="13"/>
        <v>0</v>
      </c>
      <c r="R34" s="178">
        <f t="shared" ca="1" si="14"/>
        <v>656.37</v>
      </c>
      <c r="W34" s="47"/>
      <c r="X34" s="47">
        <v>34</v>
      </c>
    </row>
    <row r="35" spans="1:24">
      <c r="A35" s="62" t="s">
        <v>77</v>
      </c>
      <c r="B35" s="171">
        <f t="shared" ca="1" si="3"/>
        <v>682.79</v>
      </c>
      <c r="C35" s="176">
        <f t="shared" ca="1" si="4"/>
        <v>509.36133999999993</v>
      </c>
      <c r="D35" s="177">
        <f t="shared" ca="1" si="4"/>
        <v>164.07443700000005</v>
      </c>
      <c r="E35" s="177">
        <f t="shared" ca="1" si="4"/>
        <v>9.3542230000000011</v>
      </c>
      <c r="F35" s="178">
        <f t="shared" ca="1" si="4"/>
        <v>0</v>
      </c>
      <c r="G35" s="179">
        <f t="shared" ca="1" si="1"/>
        <v>0</v>
      </c>
      <c r="H35" s="179">
        <f t="shared" ca="1" si="2"/>
        <v>656.37</v>
      </c>
      <c r="I35" s="180">
        <f t="shared" ca="1" si="5"/>
        <v>489.65</v>
      </c>
      <c r="J35" s="177">
        <f t="shared" ca="1" si="6"/>
        <v>157.72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656.36</v>
      </c>
      <c r="N35" s="176">
        <f t="shared" ca="1" si="10"/>
        <v>489.6574600828813</v>
      </c>
      <c r="O35" s="177">
        <f t="shared" ca="1" si="11"/>
        <v>157.72240294960082</v>
      </c>
      <c r="P35" s="177">
        <f t="shared" ca="1" si="12"/>
        <v>8.9901369675178255</v>
      </c>
      <c r="Q35" s="177">
        <f t="shared" ca="1" si="13"/>
        <v>0</v>
      </c>
      <c r="R35" s="178">
        <f t="shared" ca="1" si="14"/>
        <v>656.37</v>
      </c>
      <c r="W35" s="47"/>
      <c r="X35" s="47">
        <v>35</v>
      </c>
    </row>
    <row r="36" spans="1:24">
      <c r="A36" s="62" t="s">
        <v>78</v>
      </c>
      <c r="B36" s="171">
        <f t="shared" ca="1" si="3"/>
        <v>682.79</v>
      </c>
      <c r="C36" s="176">
        <f t="shared" ref="C36:F67" ca="1" si="15">$B36*C$1/100</f>
        <v>509.36133999999993</v>
      </c>
      <c r="D36" s="177">
        <f t="shared" ca="1" si="15"/>
        <v>164.07443700000005</v>
      </c>
      <c r="E36" s="177">
        <f t="shared" ca="1" si="15"/>
        <v>9.3542230000000011</v>
      </c>
      <c r="F36" s="178">
        <f t="shared" ca="1" si="15"/>
        <v>0</v>
      </c>
      <c r="G36" s="179">
        <f t="shared" ca="1" si="1"/>
        <v>0</v>
      </c>
      <c r="H36" s="179">
        <f t="shared" ca="1" si="2"/>
        <v>656.37</v>
      </c>
      <c r="I36" s="180">
        <f t="shared" ca="1" si="5"/>
        <v>489.65</v>
      </c>
      <c r="J36" s="177">
        <f t="shared" ca="1" si="6"/>
        <v>157.72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656.36</v>
      </c>
      <c r="N36" s="176">
        <f t="shared" ca="1" si="10"/>
        <v>489.6574600828813</v>
      </c>
      <c r="O36" s="177">
        <f t="shared" ca="1" si="11"/>
        <v>157.72240294960082</v>
      </c>
      <c r="P36" s="177">
        <f t="shared" ca="1" si="12"/>
        <v>8.9901369675178255</v>
      </c>
      <c r="Q36" s="177">
        <f t="shared" ca="1" si="13"/>
        <v>0</v>
      </c>
      <c r="R36" s="178">
        <f t="shared" ca="1" si="14"/>
        <v>656.37</v>
      </c>
      <c r="W36" s="47"/>
      <c r="X36" s="47">
        <v>36</v>
      </c>
    </row>
    <row r="37" spans="1:24">
      <c r="A37" s="62" t="s">
        <v>79</v>
      </c>
      <c r="B37" s="171">
        <f t="shared" ca="1" si="3"/>
        <v>682.79</v>
      </c>
      <c r="C37" s="176">
        <f t="shared" ca="1" si="15"/>
        <v>509.36133999999993</v>
      </c>
      <c r="D37" s="177">
        <f t="shared" ca="1" si="15"/>
        <v>164.07443700000005</v>
      </c>
      <c r="E37" s="177">
        <f t="shared" ca="1" si="15"/>
        <v>9.3542230000000011</v>
      </c>
      <c r="F37" s="178">
        <f t="shared" ca="1" si="15"/>
        <v>0</v>
      </c>
      <c r="G37" s="179">
        <f t="shared" ca="1" si="1"/>
        <v>0</v>
      </c>
      <c r="H37" s="179">
        <f t="shared" ca="1" si="2"/>
        <v>656.37</v>
      </c>
      <c r="I37" s="180">
        <f t="shared" ca="1" si="5"/>
        <v>489.65</v>
      </c>
      <c r="J37" s="177">
        <f t="shared" ca="1" si="6"/>
        <v>157.72</v>
      </c>
      <c r="K37" s="177">
        <f t="shared" ca="1" si="7"/>
        <v>8.99</v>
      </c>
      <c r="L37" s="177">
        <f t="shared" ca="1" si="8"/>
        <v>0</v>
      </c>
      <c r="M37" s="178">
        <f t="shared" ca="1" si="9"/>
        <v>656.36</v>
      </c>
      <c r="N37" s="176">
        <f t="shared" ca="1" si="10"/>
        <v>489.6574600828813</v>
      </c>
      <c r="O37" s="177">
        <f t="shared" ca="1" si="11"/>
        <v>157.72240294960082</v>
      </c>
      <c r="P37" s="177">
        <f t="shared" ca="1" si="12"/>
        <v>8.9901369675178255</v>
      </c>
      <c r="Q37" s="177">
        <f t="shared" ca="1" si="13"/>
        <v>0</v>
      </c>
      <c r="R37" s="178">
        <f t="shared" ca="1" si="14"/>
        <v>656.37</v>
      </c>
      <c r="W37" s="47"/>
      <c r="X37" s="47">
        <v>37</v>
      </c>
    </row>
    <row r="38" spans="1:24">
      <c r="A38" s="62" t="s">
        <v>80</v>
      </c>
      <c r="B38" s="171">
        <f t="shared" ca="1" si="3"/>
        <v>682.79</v>
      </c>
      <c r="C38" s="176">
        <f t="shared" ca="1" si="15"/>
        <v>509.36133999999993</v>
      </c>
      <c r="D38" s="177">
        <f t="shared" ca="1" si="15"/>
        <v>164.07443700000005</v>
      </c>
      <c r="E38" s="177">
        <f t="shared" ca="1" si="15"/>
        <v>9.3542230000000011</v>
      </c>
      <c r="F38" s="178">
        <f t="shared" ca="1" si="15"/>
        <v>0</v>
      </c>
      <c r="G38" s="179">
        <f t="shared" ca="1" si="1"/>
        <v>0</v>
      </c>
      <c r="H38" s="179">
        <f t="shared" ca="1" si="2"/>
        <v>656.37</v>
      </c>
      <c r="I38" s="180">
        <f t="shared" ca="1" si="5"/>
        <v>489.65</v>
      </c>
      <c r="J38" s="177">
        <f t="shared" ca="1" si="6"/>
        <v>157.72</v>
      </c>
      <c r="K38" s="177">
        <f t="shared" ca="1" si="7"/>
        <v>8.99</v>
      </c>
      <c r="L38" s="177">
        <f t="shared" ca="1" si="8"/>
        <v>0</v>
      </c>
      <c r="M38" s="178">
        <f t="shared" ca="1" si="9"/>
        <v>656.36</v>
      </c>
      <c r="N38" s="176">
        <f t="shared" ca="1" si="10"/>
        <v>489.6574600828813</v>
      </c>
      <c r="O38" s="177">
        <f t="shared" ca="1" si="11"/>
        <v>157.72240294960082</v>
      </c>
      <c r="P38" s="177">
        <f t="shared" ca="1" si="12"/>
        <v>8.9901369675178255</v>
      </c>
      <c r="Q38" s="177">
        <f t="shared" ca="1" si="13"/>
        <v>0</v>
      </c>
      <c r="R38" s="178">
        <f t="shared" ca="1" si="14"/>
        <v>656.37</v>
      </c>
      <c r="W38" s="47"/>
      <c r="X38" s="47">
        <v>38</v>
      </c>
    </row>
    <row r="39" spans="1:24">
      <c r="A39" s="62" t="s">
        <v>81</v>
      </c>
      <c r="B39" s="171">
        <f t="shared" ca="1" si="3"/>
        <v>682.79</v>
      </c>
      <c r="C39" s="176">
        <f t="shared" ca="1" si="15"/>
        <v>509.36133999999993</v>
      </c>
      <c r="D39" s="177">
        <f t="shared" ca="1" si="15"/>
        <v>164.07443700000005</v>
      </c>
      <c r="E39" s="177">
        <f t="shared" ca="1" si="15"/>
        <v>9.3542230000000011</v>
      </c>
      <c r="F39" s="178">
        <f t="shared" ca="1" si="15"/>
        <v>0</v>
      </c>
      <c r="G39" s="179">
        <f t="shared" ca="1" si="1"/>
        <v>0</v>
      </c>
      <c r="H39" s="179">
        <f t="shared" ca="1" si="2"/>
        <v>656.37</v>
      </c>
      <c r="I39" s="180">
        <f t="shared" ca="1" si="5"/>
        <v>489.65</v>
      </c>
      <c r="J39" s="177">
        <f t="shared" ca="1" si="6"/>
        <v>157.72</v>
      </c>
      <c r="K39" s="177">
        <f t="shared" ca="1" si="7"/>
        <v>8.99</v>
      </c>
      <c r="L39" s="177">
        <f t="shared" ca="1" si="8"/>
        <v>0</v>
      </c>
      <c r="M39" s="178">
        <f t="shared" ca="1" si="9"/>
        <v>656.36</v>
      </c>
      <c r="N39" s="176">
        <f t="shared" ca="1" si="10"/>
        <v>489.6574600828813</v>
      </c>
      <c r="O39" s="177">
        <f t="shared" ca="1" si="11"/>
        <v>157.72240294960082</v>
      </c>
      <c r="P39" s="177">
        <f t="shared" ca="1" si="12"/>
        <v>8.9901369675178255</v>
      </c>
      <c r="Q39" s="177">
        <f t="shared" ca="1" si="13"/>
        <v>0</v>
      </c>
      <c r="R39" s="178">
        <f t="shared" ca="1" si="14"/>
        <v>656.37</v>
      </c>
      <c r="W39" s="47"/>
      <c r="X39" s="47">
        <v>39</v>
      </c>
    </row>
    <row r="40" spans="1:24">
      <c r="A40" s="62" t="s">
        <v>82</v>
      </c>
      <c r="B40" s="171">
        <f t="shared" ca="1" si="3"/>
        <v>682.79</v>
      </c>
      <c r="C40" s="176">
        <f t="shared" ca="1" si="15"/>
        <v>509.36133999999993</v>
      </c>
      <c r="D40" s="177">
        <f t="shared" ca="1" si="15"/>
        <v>164.07443700000005</v>
      </c>
      <c r="E40" s="177">
        <f t="shared" ca="1" si="15"/>
        <v>9.3542230000000011</v>
      </c>
      <c r="F40" s="178">
        <f t="shared" ca="1" si="15"/>
        <v>0</v>
      </c>
      <c r="G40" s="179">
        <f t="shared" ca="1" si="1"/>
        <v>0</v>
      </c>
      <c r="H40" s="179">
        <f t="shared" ca="1" si="2"/>
        <v>656.37</v>
      </c>
      <c r="I40" s="180">
        <f t="shared" ca="1" si="5"/>
        <v>489.65</v>
      </c>
      <c r="J40" s="177">
        <f t="shared" ca="1" si="6"/>
        <v>157.72</v>
      </c>
      <c r="K40" s="177">
        <f t="shared" ca="1" si="7"/>
        <v>8.99</v>
      </c>
      <c r="L40" s="177">
        <f t="shared" ca="1" si="8"/>
        <v>0</v>
      </c>
      <c r="M40" s="178">
        <f t="shared" ca="1" si="9"/>
        <v>656.36</v>
      </c>
      <c r="N40" s="176">
        <f t="shared" ca="1" si="10"/>
        <v>489.6574600828813</v>
      </c>
      <c r="O40" s="177">
        <f t="shared" ca="1" si="11"/>
        <v>157.72240294960082</v>
      </c>
      <c r="P40" s="177">
        <f t="shared" ca="1" si="12"/>
        <v>8.9901369675178255</v>
      </c>
      <c r="Q40" s="177">
        <f t="shared" ca="1" si="13"/>
        <v>0</v>
      </c>
      <c r="R40" s="178">
        <f t="shared" ca="1" si="14"/>
        <v>656.37</v>
      </c>
      <c r="W40" s="47"/>
      <c r="X40" s="47">
        <v>40</v>
      </c>
    </row>
    <row r="41" spans="1:24">
      <c r="A41" s="62" t="s">
        <v>83</v>
      </c>
      <c r="B41" s="171">
        <f t="shared" ca="1" si="3"/>
        <v>682.79</v>
      </c>
      <c r="C41" s="176">
        <f t="shared" ca="1" si="15"/>
        <v>509.36133999999993</v>
      </c>
      <c r="D41" s="177">
        <f t="shared" ca="1" si="15"/>
        <v>164.07443700000005</v>
      </c>
      <c r="E41" s="177">
        <f t="shared" ca="1" si="15"/>
        <v>9.3542230000000011</v>
      </c>
      <c r="F41" s="178">
        <f t="shared" ca="1" si="15"/>
        <v>0</v>
      </c>
      <c r="G41" s="179">
        <f t="shared" ca="1" si="1"/>
        <v>0</v>
      </c>
      <c r="H41" s="179">
        <f t="shared" ca="1" si="2"/>
        <v>656.37</v>
      </c>
      <c r="I41" s="180">
        <f t="shared" ca="1" si="5"/>
        <v>489.65</v>
      </c>
      <c r="J41" s="177">
        <f t="shared" ca="1" si="6"/>
        <v>157.72</v>
      </c>
      <c r="K41" s="177">
        <f t="shared" ca="1" si="7"/>
        <v>8.99</v>
      </c>
      <c r="L41" s="177">
        <f t="shared" ca="1" si="8"/>
        <v>0</v>
      </c>
      <c r="M41" s="178">
        <f t="shared" ca="1" si="9"/>
        <v>656.36</v>
      </c>
      <c r="N41" s="176">
        <f t="shared" ca="1" si="10"/>
        <v>489.6574600828813</v>
      </c>
      <c r="O41" s="177">
        <f t="shared" ca="1" si="11"/>
        <v>157.72240294960082</v>
      </c>
      <c r="P41" s="177">
        <f t="shared" ca="1" si="12"/>
        <v>8.9901369675178255</v>
      </c>
      <c r="Q41" s="177">
        <f t="shared" ca="1" si="13"/>
        <v>0</v>
      </c>
      <c r="R41" s="178">
        <f t="shared" ca="1" si="14"/>
        <v>656.37</v>
      </c>
      <c r="W41" s="47"/>
      <c r="X41" s="47">
        <v>41</v>
      </c>
    </row>
    <row r="42" spans="1:24">
      <c r="A42" s="62" t="s">
        <v>84</v>
      </c>
      <c r="B42" s="171">
        <f t="shared" ca="1" si="3"/>
        <v>638.72</v>
      </c>
      <c r="C42" s="176">
        <f t="shared" ca="1" si="15"/>
        <v>476.48511999999994</v>
      </c>
      <c r="D42" s="177">
        <f t="shared" ca="1" si="15"/>
        <v>153.48441600000004</v>
      </c>
      <c r="E42" s="177">
        <f t="shared" ca="1" si="15"/>
        <v>8.7504640000000009</v>
      </c>
      <c r="F42" s="178">
        <f t="shared" ca="1" si="15"/>
        <v>0</v>
      </c>
      <c r="G42" s="179">
        <f t="shared" ca="1" si="1"/>
        <v>0</v>
      </c>
      <c r="H42" s="179">
        <f t="shared" ca="1" si="2"/>
        <v>614</v>
      </c>
      <c r="I42" s="180">
        <f t="shared" ca="1" si="5"/>
        <v>458.05</v>
      </c>
      <c r="J42" s="177">
        <f t="shared" ca="1" si="6"/>
        <v>147.54</v>
      </c>
      <c r="K42" s="177">
        <f t="shared" ca="1" si="7"/>
        <v>8.41</v>
      </c>
      <c r="L42" s="177">
        <f t="shared" ca="1" si="8"/>
        <v>0</v>
      </c>
      <c r="M42" s="178">
        <f t="shared" ca="1" si="9"/>
        <v>614</v>
      </c>
      <c r="N42" s="176">
        <f t="shared" ca="1" si="10"/>
        <v>458.05</v>
      </c>
      <c r="O42" s="177">
        <f t="shared" ca="1" si="11"/>
        <v>147.54</v>
      </c>
      <c r="P42" s="177">
        <f t="shared" ca="1" si="12"/>
        <v>8.41</v>
      </c>
      <c r="Q42" s="177">
        <f t="shared" ca="1" si="13"/>
        <v>0</v>
      </c>
      <c r="R42" s="178">
        <f t="shared" ca="1" si="14"/>
        <v>614</v>
      </c>
      <c r="W42" s="47"/>
      <c r="X42" s="47">
        <v>42</v>
      </c>
    </row>
    <row r="43" spans="1:24">
      <c r="A43" s="62" t="s">
        <v>85</v>
      </c>
      <c r="B43" s="171">
        <f t="shared" ca="1" si="3"/>
        <v>598.67999999999995</v>
      </c>
      <c r="C43" s="176">
        <f t="shared" ca="1" si="15"/>
        <v>446.61527999999993</v>
      </c>
      <c r="D43" s="177">
        <f t="shared" ca="1" si="15"/>
        <v>143.86280400000001</v>
      </c>
      <c r="E43" s="177">
        <f t="shared" ca="1" si="15"/>
        <v>8.2019160000000007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572.42999999999995</v>
      </c>
      <c r="I43" s="180">
        <f t="shared" ca="1" si="5"/>
        <v>429.33</v>
      </c>
      <c r="J43" s="177">
        <f t="shared" ca="1" si="6"/>
        <v>138.29</v>
      </c>
      <c r="K43" s="177">
        <f t="shared" ca="1" si="7"/>
        <v>4.8099999999999996</v>
      </c>
      <c r="L43" s="177">
        <f t="shared" ca="1" si="8"/>
        <v>0</v>
      </c>
      <c r="M43" s="178">
        <f t="shared" ca="1" si="9"/>
        <v>572.42999999999995</v>
      </c>
      <c r="N43" s="176">
        <f t="shared" ca="1" si="10"/>
        <v>429.33</v>
      </c>
      <c r="O43" s="177">
        <f t="shared" ca="1" si="11"/>
        <v>138.29</v>
      </c>
      <c r="P43" s="177">
        <f t="shared" ca="1" si="12"/>
        <v>4.8099999999999996</v>
      </c>
      <c r="Q43" s="177">
        <f t="shared" ca="1" si="13"/>
        <v>0</v>
      </c>
      <c r="R43" s="178">
        <f t="shared" ca="1" si="14"/>
        <v>572.42999999999995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652.51</v>
      </c>
      <c r="I44" s="180">
        <f t="shared" ca="1" si="5"/>
        <v>489.9</v>
      </c>
      <c r="J44" s="177">
        <f t="shared" ca="1" si="6"/>
        <v>157.81</v>
      </c>
      <c r="K44" s="177">
        <f t="shared" ca="1" si="7"/>
        <v>4.8099999999999996</v>
      </c>
      <c r="L44" s="177">
        <f t="shared" ca="1" si="8"/>
        <v>0</v>
      </c>
      <c r="M44" s="178">
        <f t="shared" ca="1" si="9"/>
        <v>652.52</v>
      </c>
      <c r="N44" s="176">
        <f t="shared" ca="1" si="10"/>
        <v>489.89249218414761</v>
      </c>
      <c r="O44" s="177">
        <f t="shared" ca="1" si="11"/>
        <v>157.80758153006803</v>
      </c>
      <c r="P44" s="177">
        <f t="shared" ca="1" si="12"/>
        <v>4.8099262857843437</v>
      </c>
      <c r="Q44" s="177">
        <f t="shared" ca="1" si="13"/>
        <v>0</v>
      </c>
      <c r="R44" s="178">
        <f t="shared" ca="1" si="14"/>
        <v>652.5100000000001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652.51</v>
      </c>
      <c r="I45" s="180">
        <f t="shared" ca="1" si="5"/>
        <v>489.9</v>
      </c>
      <c r="J45" s="177">
        <f t="shared" ca="1" si="6"/>
        <v>157.81</v>
      </c>
      <c r="K45" s="177">
        <f t="shared" ca="1" si="7"/>
        <v>4.8099999999999996</v>
      </c>
      <c r="L45" s="177">
        <f t="shared" ca="1" si="8"/>
        <v>0</v>
      </c>
      <c r="M45" s="178">
        <f t="shared" ca="1" si="9"/>
        <v>652.52</v>
      </c>
      <c r="N45" s="176">
        <f t="shared" ca="1" si="10"/>
        <v>489.89249218414761</v>
      </c>
      <c r="O45" s="177">
        <f t="shared" ca="1" si="11"/>
        <v>157.80758153006803</v>
      </c>
      <c r="P45" s="177">
        <f t="shared" ca="1" si="12"/>
        <v>4.8099262857843437</v>
      </c>
      <c r="Q45" s="177">
        <f t="shared" ca="1" si="13"/>
        <v>0</v>
      </c>
      <c r="R45" s="178">
        <f t="shared" ca="1" si="14"/>
        <v>652.5100000000001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652.51</v>
      </c>
      <c r="I46" s="180">
        <f t="shared" ca="1" si="5"/>
        <v>489.9</v>
      </c>
      <c r="J46" s="177">
        <f t="shared" ca="1" si="6"/>
        <v>157.81</v>
      </c>
      <c r="K46" s="177">
        <f t="shared" ca="1" si="7"/>
        <v>4.8099999999999996</v>
      </c>
      <c r="L46" s="177">
        <f t="shared" ca="1" si="8"/>
        <v>0</v>
      </c>
      <c r="M46" s="178">
        <f t="shared" ca="1" si="9"/>
        <v>652.52</v>
      </c>
      <c r="N46" s="176">
        <f t="shared" ca="1" si="10"/>
        <v>489.89249218414761</v>
      </c>
      <c r="O46" s="177">
        <f t="shared" ca="1" si="11"/>
        <v>157.80758153006803</v>
      </c>
      <c r="P46" s="177">
        <f t="shared" ca="1" si="12"/>
        <v>4.8099262857843437</v>
      </c>
      <c r="Q46" s="177">
        <f t="shared" ca="1" si="13"/>
        <v>0</v>
      </c>
      <c r="R46" s="178">
        <f t="shared" ca="1" si="14"/>
        <v>652.5100000000001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614.41999999999996</v>
      </c>
      <c r="I47" s="180">
        <f t="shared" ca="1" si="5"/>
        <v>451.81</v>
      </c>
      <c r="J47" s="177">
        <f t="shared" ca="1" si="6"/>
        <v>157.81</v>
      </c>
      <c r="K47" s="177">
        <f t="shared" ca="1" si="7"/>
        <v>4.8099999999999996</v>
      </c>
      <c r="L47" s="177">
        <f t="shared" ca="1" si="8"/>
        <v>0</v>
      </c>
      <c r="M47" s="178">
        <f t="shared" ca="1" si="9"/>
        <v>614.42999999999995</v>
      </c>
      <c r="N47" s="176">
        <f t="shared" ca="1" si="10"/>
        <v>451.80264668066337</v>
      </c>
      <c r="O47" s="177">
        <f t="shared" ca="1" si="11"/>
        <v>157.80743160327458</v>
      </c>
      <c r="P47" s="177">
        <f t="shared" ca="1" si="12"/>
        <v>4.8099217160620409</v>
      </c>
      <c r="Q47" s="177">
        <f t="shared" ca="1" si="13"/>
        <v>0</v>
      </c>
      <c r="R47" s="178">
        <f t="shared" ca="1" si="14"/>
        <v>614.41999999999996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585.59</v>
      </c>
      <c r="I48" s="180">
        <f t="shared" ca="1" si="5"/>
        <v>422.98</v>
      </c>
      <c r="J48" s="177">
        <f t="shared" ca="1" si="6"/>
        <v>157.81</v>
      </c>
      <c r="K48" s="177">
        <f t="shared" ca="1" si="7"/>
        <v>4.8099999999999996</v>
      </c>
      <c r="L48" s="177">
        <f t="shared" ca="1" si="8"/>
        <v>0</v>
      </c>
      <c r="M48" s="178">
        <f t="shared" ca="1" si="9"/>
        <v>585.59999999999991</v>
      </c>
      <c r="N48" s="176">
        <f t="shared" ca="1" si="10"/>
        <v>422.97277698087441</v>
      </c>
      <c r="O48" s="177">
        <f t="shared" ca="1" si="11"/>
        <v>157.80730515710385</v>
      </c>
      <c r="P48" s="177">
        <f t="shared" ca="1" si="12"/>
        <v>4.8099178620218588</v>
      </c>
      <c r="Q48" s="177">
        <f t="shared" ca="1" si="13"/>
        <v>0</v>
      </c>
      <c r="R48" s="178">
        <f t="shared" ca="1" si="14"/>
        <v>585.59000000000015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509.49</v>
      </c>
      <c r="I49" s="180">
        <f t="shared" ca="1" si="5"/>
        <v>384.52</v>
      </c>
      <c r="J49" s="177">
        <f t="shared" ca="1" si="6"/>
        <v>120.16</v>
      </c>
      <c r="K49" s="177">
        <f t="shared" ca="1" si="7"/>
        <v>4.8099999999999996</v>
      </c>
      <c r="L49" s="177">
        <f t="shared" ca="1" si="8"/>
        <v>0</v>
      </c>
      <c r="M49" s="178">
        <f t="shared" ca="1" si="9"/>
        <v>509.48999999999995</v>
      </c>
      <c r="N49" s="176">
        <f t="shared" ca="1" si="10"/>
        <v>384.52000000000004</v>
      </c>
      <c r="O49" s="177">
        <f t="shared" ca="1" si="11"/>
        <v>120.16000000000001</v>
      </c>
      <c r="P49" s="177">
        <f t="shared" ca="1" si="12"/>
        <v>4.8100000000000005</v>
      </c>
      <c r="Q49" s="177">
        <f t="shared" ca="1" si="13"/>
        <v>0</v>
      </c>
      <c r="R49" s="178">
        <f t="shared" ca="1" si="14"/>
        <v>509.49000000000007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458.02</v>
      </c>
      <c r="I50" s="180">
        <f t="shared" ca="1" si="5"/>
        <v>350</v>
      </c>
      <c r="J50" s="177">
        <f t="shared" ca="1" si="6"/>
        <v>102.19</v>
      </c>
      <c r="K50" s="177">
        <f t="shared" ca="1" si="7"/>
        <v>5.83</v>
      </c>
      <c r="L50" s="177">
        <f t="shared" ca="1" si="8"/>
        <v>0</v>
      </c>
      <c r="M50" s="178">
        <f t="shared" ca="1" si="9"/>
        <v>458.02</v>
      </c>
      <c r="N50" s="176">
        <f t="shared" ca="1" si="10"/>
        <v>350</v>
      </c>
      <c r="O50" s="177">
        <f t="shared" ca="1" si="11"/>
        <v>102.19</v>
      </c>
      <c r="P50" s="177">
        <f t="shared" ca="1" si="12"/>
        <v>5.83</v>
      </c>
      <c r="Q50" s="177">
        <f t="shared" ca="1" si="13"/>
        <v>0</v>
      </c>
      <c r="R50" s="178">
        <f t="shared" ca="1" si="14"/>
        <v>458.02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366.91</v>
      </c>
      <c r="I51" s="180">
        <f t="shared" ca="1" si="5"/>
        <v>273.23</v>
      </c>
      <c r="J51" s="177">
        <f t="shared" ca="1" si="6"/>
        <v>88.8</v>
      </c>
      <c r="K51" s="177">
        <f t="shared" ca="1" si="7"/>
        <v>4.88</v>
      </c>
      <c r="L51" s="177">
        <f t="shared" ca="1" si="8"/>
        <v>0</v>
      </c>
      <c r="M51" s="178">
        <f t="shared" ca="1" si="9"/>
        <v>366.91</v>
      </c>
      <c r="N51" s="176">
        <f t="shared" ca="1" si="10"/>
        <v>273.23</v>
      </c>
      <c r="O51" s="177">
        <f t="shared" ca="1" si="11"/>
        <v>88.8</v>
      </c>
      <c r="P51" s="177">
        <f t="shared" ca="1" si="12"/>
        <v>4.88</v>
      </c>
      <c r="Q51" s="177">
        <f t="shared" ca="1" si="13"/>
        <v>0</v>
      </c>
      <c r="R51" s="178">
        <f t="shared" ca="1" si="14"/>
        <v>366.91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284.54000000000002</v>
      </c>
      <c r="I52" s="180">
        <f t="shared" ca="1" si="5"/>
        <v>192.26</v>
      </c>
      <c r="J52" s="177">
        <f t="shared" ca="1" si="6"/>
        <v>87.48</v>
      </c>
      <c r="K52" s="177">
        <f t="shared" ca="1" si="7"/>
        <v>4.8099999999999996</v>
      </c>
      <c r="L52" s="177">
        <f t="shared" ca="1" si="8"/>
        <v>0</v>
      </c>
      <c r="M52" s="178">
        <f t="shared" ca="1" si="9"/>
        <v>284.55</v>
      </c>
      <c r="N52" s="176">
        <f t="shared" ca="1" si="10"/>
        <v>192.25324336671937</v>
      </c>
      <c r="O52" s="177">
        <f t="shared" ca="1" si="11"/>
        <v>87.476925672113865</v>
      </c>
      <c r="P52" s="177">
        <f t="shared" ca="1" si="12"/>
        <v>4.809830961166754</v>
      </c>
      <c r="Q52" s="177">
        <f t="shared" ca="1" si="13"/>
        <v>0</v>
      </c>
      <c r="R52" s="178">
        <f t="shared" ca="1" si="14"/>
        <v>284.54000000000002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265.32</v>
      </c>
      <c r="I53" s="180">
        <f t="shared" ca="1" si="5"/>
        <v>173.03</v>
      </c>
      <c r="J53" s="177">
        <f t="shared" ca="1" si="6"/>
        <v>87.48</v>
      </c>
      <c r="K53" s="177">
        <f t="shared" ca="1" si="7"/>
        <v>4.8099999999999996</v>
      </c>
      <c r="L53" s="177">
        <f t="shared" ca="1" si="8"/>
        <v>0</v>
      </c>
      <c r="M53" s="178">
        <f t="shared" ca="1" si="9"/>
        <v>265.32</v>
      </c>
      <c r="N53" s="176">
        <f t="shared" ca="1" si="10"/>
        <v>173.03</v>
      </c>
      <c r="O53" s="177">
        <f t="shared" ca="1" si="11"/>
        <v>87.48</v>
      </c>
      <c r="P53" s="177">
        <f t="shared" ca="1" si="12"/>
        <v>4.8099999999999996</v>
      </c>
      <c r="Q53" s="177">
        <f t="shared" ca="1" si="13"/>
        <v>0</v>
      </c>
      <c r="R53" s="178">
        <f t="shared" ca="1" si="14"/>
        <v>265.32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265.32</v>
      </c>
      <c r="I54" s="180">
        <f t="shared" ca="1" si="5"/>
        <v>173.03</v>
      </c>
      <c r="J54" s="177">
        <f t="shared" ca="1" si="6"/>
        <v>87.48</v>
      </c>
      <c r="K54" s="177">
        <f t="shared" ca="1" si="7"/>
        <v>4.8099999999999996</v>
      </c>
      <c r="L54" s="177">
        <f t="shared" ca="1" si="8"/>
        <v>0</v>
      </c>
      <c r="M54" s="178">
        <f t="shared" ca="1" si="9"/>
        <v>265.32</v>
      </c>
      <c r="N54" s="176">
        <f t="shared" ca="1" si="10"/>
        <v>173.03</v>
      </c>
      <c r="O54" s="177">
        <f t="shared" ca="1" si="11"/>
        <v>87.48</v>
      </c>
      <c r="P54" s="177">
        <f t="shared" ca="1" si="12"/>
        <v>4.8099999999999996</v>
      </c>
      <c r="Q54" s="177">
        <f t="shared" ca="1" si="13"/>
        <v>0</v>
      </c>
      <c r="R54" s="178">
        <f t="shared" ca="1" si="14"/>
        <v>265.32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265.32</v>
      </c>
      <c r="I55" s="180">
        <f t="shared" ca="1" si="5"/>
        <v>173.03</v>
      </c>
      <c r="J55" s="177">
        <f t="shared" ca="1" si="6"/>
        <v>87.48</v>
      </c>
      <c r="K55" s="177">
        <f t="shared" ca="1" si="7"/>
        <v>4.8099999999999996</v>
      </c>
      <c r="L55" s="177">
        <f t="shared" ca="1" si="8"/>
        <v>0</v>
      </c>
      <c r="M55" s="178">
        <f t="shared" ca="1" si="9"/>
        <v>265.32</v>
      </c>
      <c r="N55" s="176">
        <f t="shared" ca="1" si="10"/>
        <v>173.03</v>
      </c>
      <c r="O55" s="177">
        <f t="shared" ca="1" si="11"/>
        <v>87.48</v>
      </c>
      <c r="P55" s="177">
        <f t="shared" ca="1" si="12"/>
        <v>4.8099999999999996</v>
      </c>
      <c r="Q55" s="177">
        <f t="shared" ca="1" si="13"/>
        <v>0</v>
      </c>
      <c r="R55" s="178">
        <f t="shared" ca="1" si="14"/>
        <v>265.32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265.32</v>
      </c>
      <c r="I56" s="180">
        <f t="shared" ca="1" si="5"/>
        <v>173.03</v>
      </c>
      <c r="J56" s="177">
        <f t="shared" ca="1" si="6"/>
        <v>87.48</v>
      </c>
      <c r="K56" s="177">
        <f t="shared" ca="1" si="7"/>
        <v>4.8099999999999996</v>
      </c>
      <c r="L56" s="177">
        <f t="shared" ca="1" si="8"/>
        <v>0</v>
      </c>
      <c r="M56" s="178">
        <f t="shared" ca="1" si="9"/>
        <v>265.32</v>
      </c>
      <c r="N56" s="176">
        <f t="shared" ca="1" si="10"/>
        <v>173.03</v>
      </c>
      <c r="O56" s="177">
        <f t="shared" ca="1" si="11"/>
        <v>87.48</v>
      </c>
      <c r="P56" s="177">
        <f t="shared" ca="1" si="12"/>
        <v>4.8099999999999996</v>
      </c>
      <c r="Q56" s="177">
        <f t="shared" ca="1" si="13"/>
        <v>0</v>
      </c>
      <c r="R56" s="178">
        <f t="shared" ca="1" si="14"/>
        <v>265.32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265.32</v>
      </c>
      <c r="I57" s="180">
        <f t="shared" ca="1" si="5"/>
        <v>173.03</v>
      </c>
      <c r="J57" s="177">
        <f t="shared" ca="1" si="6"/>
        <v>87.48</v>
      </c>
      <c r="K57" s="177">
        <f t="shared" ca="1" si="7"/>
        <v>4.8099999999999996</v>
      </c>
      <c r="L57" s="177">
        <f t="shared" ca="1" si="8"/>
        <v>0</v>
      </c>
      <c r="M57" s="178">
        <f t="shared" ca="1" si="9"/>
        <v>265.32</v>
      </c>
      <c r="N57" s="176">
        <f t="shared" ca="1" si="10"/>
        <v>173.03</v>
      </c>
      <c r="O57" s="177">
        <f t="shared" ca="1" si="11"/>
        <v>87.48</v>
      </c>
      <c r="P57" s="177">
        <f t="shared" ca="1" si="12"/>
        <v>4.8099999999999996</v>
      </c>
      <c r="Q57" s="177">
        <f t="shared" ca="1" si="13"/>
        <v>0</v>
      </c>
      <c r="R57" s="178">
        <f t="shared" ca="1" si="14"/>
        <v>265.32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265.32</v>
      </c>
      <c r="I58" s="180">
        <f t="shared" ca="1" si="5"/>
        <v>173.03</v>
      </c>
      <c r="J58" s="177">
        <f t="shared" ca="1" si="6"/>
        <v>87.48</v>
      </c>
      <c r="K58" s="177">
        <f t="shared" ca="1" si="7"/>
        <v>4.8099999999999996</v>
      </c>
      <c r="L58" s="177">
        <f t="shared" ca="1" si="8"/>
        <v>0</v>
      </c>
      <c r="M58" s="178">
        <f t="shared" ca="1" si="9"/>
        <v>265.32</v>
      </c>
      <c r="N58" s="176">
        <f t="shared" ca="1" si="10"/>
        <v>173.03</v>
      </c>
      <c r="O58" s="177">
        <f t="shared" ca="1" si="11"/>
        <v>87.48</v>
      </c>
      <c r="P58" s="177">
        <f t="shared" ca="1" si="12"/>
        <v>4.8099999999999996</v>
      </c>
      <c r="Q58" s="177">
        <f t="shared" ca="1" si="13"/>
        <v>0</v>
      </c>
      <c r="R58" s="178">
        <f t="shared" ca="1" si="14"/>
        <v>265.32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265.32</v>
      </c>
      <c r="I59" s="180">
        <f t="shared" ca="1" si="5"/>
        <v>173.03</v>
      </c>
      <c r="J59" s="177">
        <f t="shared" ca="1" si="6"/>
        <v>87.48</v>
      </c>
      <c r="K59" s="177">
        <f t="shared" ca="1" si="7"/>
        <v>4.8099999999999996</v>
      </c>
      <c r="L59" s="177">
        <f t="shared" ca="1" si="8"/>
        <v>0</v>
      </c>
      <c r="M59" s="178">
        <f t="shared" ca="1" si="9"/>
        <v>265.32</v>
      </c>
      <c r="N59" s="176">
        <f t="shared" ca="1" si="10"/>
        <v>173.03</v>
      </c>
      <c r="O59" s="177">
        <f t="shared" ca="1" si="11"/>
        <v>87.48</v>
      </c>
      <c r="P59" s="177">
        <f t="shared" ca="1" si="12"/>
        <v>4.8099999999999996</v>
      </c>
      <c r="Q59" s="177">
        <f t="shared" ca="1" si="13"/>
        <v>0</v>
      </c>
      <c r="R59" s="178">
        <f t="shared" ca="1" si="14"/>
        <v>265.32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265.32</v>
      </c>
      <c r="I60" s="180">
        <f t="shared" ca="1" si="5"/>
        <v>173.03</v>
      </c>
      <c r="J60" s="177">
        <f t="shared" ca="1" si="6"/>
        <v>87.48</v>
      </c>
      <c r="K60" s="177">
        <f t="shared" ca="1" si="7"/>
        <v>4.8099999999999996</v>
      </c>
      <c r="L60" s="177">
        <f t="shared" ca="1" si="8"/>
        <v>0</v>
      </c>
      <c r="M60" s="178">
        <f t="shared" ca="1" si="9"/>
        <v>265.32</v>
      </c>
      <c r="N60" s="176">
        <f t="shared" ca="1" si="10"/>
        <v>173.03</v>
      </c>
      <c r="O60" s="177">
        <f t="shared" ca="1" si="11"/>
        <v>87.48</v>
      </c>
      <c r="P60" s="177">
        <f t="shared" ca="1" si="12"/>
        <v>4.8099999999999996</v>
      </c>
      <c r="Q60" s="177">
        <f t="shared" ca="1" si="13"/>
        <v>0</v>
      </c>
      <c r="R60" s="178">
        <f t="shared" ca="1" si="14"/>
        <v>265.32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265.32</v>
      </c>
      <c r="I61" s="180">
        <f t="shared" ca="1" si="5"/>
        <v>173.03</v>
      </c>
      <c r="J61" s="177">
        <f t="shared" ca="1" si="6"/>
        <v>87.48</v>
      </c>
      <c r="K61" s="177">
        <f t="shared" ca="1" si="7"/>
        <v>4.8099999999999996</v>
      </c>
      <c r="L61" s="177">
        <f t="shared" ca="1" si="8"/>
        <v>0</v>
      </c>
      <c r="M61" s="178">
        <f t="shared" ca="1" si="9"/>
        <v>265.32</v>
      </c>
      <c r="N61" s="176">
        <f t="shared" ca="1" si="10"/>
        <v>173.03</v>
      </c>
      <c r="O61" s="177">
        <f t="shared" ca="1" si="11"/>
        <v>87.48</v>
      </c>
      <c r="P61" s="177">
        <f t="shared" ca="1" si="12"/>
        <v>4.8099999999999996</v>
      </c>
      <c r="Q61" s="177">
        <f t="shared" ca="1" si="13"/>
        <v>0</v>
      </c>
      <c r="R61" s="178">
        <f t="shared" ca="1" si="14"/>
        <v>265.32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332.61</v>
      </c>
      <c r="I62" s="180">
        <f t="shared" ca="1" si="5"/>
        <v>240.33</v>
      </c>
      <c r="J62" s="177">
        <f t="shared" ca="1" si="6"/>
        <v>87.48</v>
      </c>
      <c r="K62" s="177">
        <f t="shared" ca="1" si="7"/>
        <v>4.8099999999999996</v>
      </c>
      <c r="L62" s="177">
        <f t="shared" ca="1" si="8"/>
        <v>0</v>
      </c>
      <c r="M62" s="178">
        <f t="shared" ca="1" si="9"/>
        <v>332.62</v>
      </c>
      <c r="N62" s="176">
        <f t="shared" ca="1" si="10"/>
        <v>240.32277463772476</v>
      </c>
      <c r="O62" s="177">
        <f t="shared" ca="1" si="11"/>
        <v>87.477369971739535</v>
      </c>
      <c r="P62" s="177">
        <f t="shared" ca="1" si="12"/>
        <v>4.8098553905357466</v>
      </c>
      <c r="Q62" s="177">
        <f t="shared" ca="1" si="13"/>
        <v>0</v>
      </c>
      <c r="R62" s="178">
        <f t="shared" ca="1" si="14"/>
        <v>332.61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361.45</v>
      </c>
      <c r="I63" s="180">
        <f t="shared" ca="1" si="5"/>
        <v>269.16000000000003</v>
      </c>
      <c r="J63" s="177">
        <f t="shared" ca="1" si="6"/>
        <v>87.48</v>
      </c>
      <c r="K63" s="177">
        <f t="shared" ca="1" si="7"/>
        <v>4.8099999999999996</v>
      </c>
      <c r="L63" s="177">
        <f t="shared" ca="1" si="8"/>
        <v>0</v>
      </c>
      <c r="M63" s="178">
        <f t="shared" ca="1" si="9"/>
        <v>361.45000000000005</v>
      </c>
      <c r="N63" s="176">
        <f t="shared" ca="1" si="10"/>
        <v>269.15999999999997</v>
      </c>
      <c r="O63" s="177">
        <f t="shared" ca="1" si="11"/>
        <v>87.47999999999999</v>
      </c>
      <c r="P63" s="177">
        <f t="shared" ca="1" si="12"/>
        <v>4.8099999999999987</v>
      </c>
      <c r="Q63" s="177">
        <f t="shared" ca="1" si="13"/>
        <v>0</v>
      </c>
      <c r="R63" s="178">
        <f t="shared" ca="1" si="14"/>
        <v>361.45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361.45</v>
      </c>
      <c r="I64" s="180">
        <f t="shared" ca="1" si="5"/>
        <v>269.16000000000003</v>
      </c>
      <c r="J64" s="177">
        <f t="shared" ca="1" si="6"/>
        <v>87.48</v>
      </c>
      <c r="K64" s="177">
        <f t="shared" ca="1" si="7"/>
        <v>4.8099999999999996</v>
      </c>
      <c r="L64" s="177">
        <f t="shared" ca="1" si="8"/>
        <v>0</v>
      </c>
      <c r="M64" s="178">
        <f t="shared" ca="1" si="9"/>
        <v>361.45000000000005</v>
      </c>
      <c r="N64" s="176">
        <f t="shared" ca="1" si="10"/>
        <v>269.15999999999997</v>
      </c>
      <c r="O64" s="177">
        <f t="shared" ca="1" si="11"/>
        <v>87.47999999999999</v>
      </c>
      <c r="P64" s="177">
        <f t="shared" ca="1" si="12"/>
        <v>4.8099999999999987</v>
      </c>
      <c r="Q64" s="177">
        <f t="shared" ca="1" si="13"/>
        <v>0</v>
      </c>
      <c r="R64" s="178">
        <f t="shared" ca="1" si="14"/>
        <v>361.45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361.45</v>
      </c>
      <c r="I65" s="180">
        <f t="shared" ca="1" si="5"/>
        <v>269.16000000000003</v>
      </c>
      <c r="J65" s="177">
        <f t="shared" ca="1" si="6"/>
        <v>87.48</v>
      </c>
      <c r="K65" s="177">
        <f t="shared" ca="1" si="7"/>
        <v>4.8099999999999996</v>
      </c>
      <c r="L65" s="177">
        <f t="shared" ca="1" si="8"/>
        <v>0</v>
      </c>
      <c r="M65" s="178">
        <f t="shared" ca="1" si="9"/>
        <v>361.45000000000005</v>
      </c>
      <c r="N65" s="176">
        <f t="shared" ca="1" si="10"/>
        <v>269.15999999999997</v>
      </c>
      <c r="O65" s="177">
        <f t="shared" ca="1" si="11"/>
        <v>87.47999999999999</v>
      </c>
      <c r="P65" s="177">
        <f t="shared" ca="1" si="12"/>
        <v>4.8099999999999987</v>
      </c>
      <c r="Q65" s="177">
        <f t="shared" ca="1" si="13"/>
        <v>0</v>
      </c>
      <c r="R65" s="178">
        <f t="shared" ca="1" si="14"/>
        <v>361.45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361.45</v>
      </c>
      <c r="I66" s="180">
        <f t="shared" ca="1" si="5"/>
        <v>269.16000000000003</v>
      </c>
      <c r="J66" s="177">
        <f t="shared" ca="1" si="6"/>
        <v>87.48</v>
      </c>
      <c r="K66" s="177">
        <f t="shared" ca="1" si="7"/>
        <v>4.8099999999999996</v>
      </c>
      <c r="L66" s="177">
        <f t="shared" ca="1" si="8"/>
        <v>0</v>
      </c>
      <c r="M66" s="178">
        <f t="shared" ca="1" si="9"/>
        <v>361.45000000000005</v>
      </c>
      <c r="N66" s="176">
        <f t="shared" ca="1" si="10"/>
        <v>269.15999999999997</v>
      </c>
      <c r="O66" s="177">
        <f t="shared" ca="1" si="11"/>
        <v>87.47999999999999</v>
      </c>
      <c r="P66" s="177">
        <f t="shared" ca="1" si="12"/>
        <v>4.8099999999999987</v>
      </c>
      <c r="Q66" s="177">
        <f t="shared" ca="1" si="13"/>
        <v>0</v>
      </c>
      <c r="R66" s="178">
        <f t="shared" ca="1" si="14"/>
        <v>361.45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361.45</v>
      </c>
      <c r="I67" s="180">
        <f t="shared" ca="1" si="5"/>
        <v>269.16000000000003</v>
      </c>
      <c r="J67" s="177">
        <f t="shared" ca="1" si="6"/>
        <v>87.48</v>
      </c>
      <c r="K67" s="177">
        <f t="shared" ca="1" si="7"/>
        <v>4.8099999999999996</v>
      </c>
      <c r="L67" s="177">
        <f t="shared" ca="1" si="8"/>
        <v>0</v>
      </c>
      <c r="M67" s="178">
        <f t="shared" ca="1" si="9"/>
        <v>361.45000000000005</v>
      </c>
      <c r="N67" s="176">
        <f t="shared" ca="1" si="10"/>
        <v>269.15999999999997</v>
      </c>
      <c r="O67" s="177">
        <f t="shared" ca="1" si="11"/>
        <v>87.47999999999999</v>
      </c>
      <c r="P67" s="177">
        <f t="shared" ca="1" si="12"/>
        <v>4.8099999999999987</v>
      </c>
      <c r="Q67" s="177">
        <f t="shared" ca="1" si="13"/>
        <v>0</v>
      </c>
      <c r="R67" s="178">
        <f t="shared" ca="1" si="14"/>
        <v>361.45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598.67999999999995</v>
      </c>
      <c r="C68" s="176">
        <f t="shared" ref="C68:F98" ca="1" si="19">$B68*C$1/100</f>
        <v>446.61527999999993</v>
      </c>
      <c r="D68" s="177">
        <f t="shared" ca="1" si="19"/>
        <v>143.86280400000001</v>
      </c>
      <c r="E68" s="177">
        <f t="shared" ca="1" si="19"/>
        <v>8.2019160000000007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346.38</v>
      </c>
      <c r="I68" s="180">
        <f t="shared" ref="I68:I98" ca="1" si="20">INDIRECT("BRPL_EOD!" &amp; $V$3 &amp; X68)</f>
        <v>257.94</v>
      </c>
      <c r="J68" s="177">
        <f t="shared" ref="J68:J98" ca="1" si="21">INDIRECT("BYPL_EOD!" &amp; $V$3 &amp; X68)</f>
        <v>83.83</v>
      </c>
      <c r="K68" s="177">
        <f t="shared" ref="K68:K98" ca="1" si="22">INDIRECT("TPDDL_EOD!" &amp; $V$3 &amp; X68)</f>
        <v>4.6100000000000003</v>
      </c>
      <c r="L68" s="177">
        <f t="shared" ref="L68:L98" ca="1" si="23">INDIRECT("NDMC_EOD!" &amp; $V$3 &amp; X68)</f>
        <v>0</v>
      </c>
      <c r="M68" s="178">
        <f t="shared" ref="M68:M98" ca="1" si="24">SUM(I68:L68)</f>
        <v>346.38</v>
      </c>
      <c r="N68" s="176">
        <f t="shared" ref="N68:N98" ca="1" si="25">INDIRECT("BRPL_ISGS_exbus!" &amp; $V$3 &amp; X68)</f>
        <v>257.94</v>
      </c>
      <c r="O68" s="177">
        <f t="shared" ref="O68:O98" ca="1" si="26">INDIRECT("BYPL_ISGS_exbus!" &amp; $V$3 &amp; X68)</f>
        <v>83.83</v>
      </c>
      <c r="P68" s="177">
        <f t="shared" ref="P68:P98" ca="1" si="27">INDIRECT("TPDDL_ISGS_exbus!" &amp; $V$3 &amp; X68)</f>
        <v>4.6100000000000003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346.38</v>
      </c>
      <c r="W68" s="47"/>
      <c r="X68" s="47">
        <v>68</v>
      </c>
    </row>
    <row r="69" spans="1:24">
      <c r="A69" s="62" t="s">
        <v>111</v>
      </c>
      <c r="B69" s="171">
        <f t="shared" ca="1" si="18"/>
        <v>638.67999999999995</v>
      </c>
      <c r="C69" s="176">
        <f t="shared" ca="1" si="19"/>
        <v>476.4552799999999</v>
      </c>
      <c r="D69" s="177">
        <f t="shared" ca="1" si="19"/>
        <v>153.47480400000003</v>
      </c>
      <c r="E69" s="177">
        <f t="shared" ca="1" si="19"/>
        <v>8.7499159999999989</v>
      </c>
      <c r="F69" s="178">
        <f t="shared" ca="1" si="19"/>
        <v>0</v>
      </c>
      <c r="G69" s="179">
        <f t="shared" ca="1" si="16"/>
        <v>0</v>
      </c>
      <c r="H69" s="179">
        <f t="shared" ca="1" si="17"/>
        <v>384.42</v>
      </c>
      <c r="I69" s="180">
        <f t="shared" ca="1" si="20"/>
        <v>286.77999999999997</v>
      </c>
      <c r="J69" s="177">
        <f t="shared" ca="1" si="21"/>
        <v>92.38</v>
      </c>
      <c r="K69" s="177">
        <f t="shared" ca="1" si="22"/>
        <v>5.27</v>
      </c>
      <c r="L69" s="177">
        <f t="shared" ca="1" si="23"/>
        <v>0</v>
      </c>
      <c r="M69" s="178">
        <f t="shared" ca="1" si="24"/>
        <v>384.42999999999995</v>
      </c>
      <c r="N69" s="176">
        <f t="shared" ca="1" si="25"/>
        <v>286.77254012433997</v>
      </c>
      <c r="O69" s="177">
        <f t="shared" ca="1" si="26"/>
        <v>92.377596961735563</v>
      </c>
      <c r="P69" s="177">
        <f t="shared" ca="1" si="27"/>
        <v>5.2698629139245119</v>
      </c>
      <c r="Q69" s="177">
        <f t="shared" ca="1" si="28"/>
        <v>0</v>
      </c>
      <c r="R69" s="178">
        <f t="shared" ca="1" si="29"/>
        <v>384.42</v>
      </c>
      <c r="W69" s="47"/>
      <c r="X69" s="47">
        <v>69</v>
      </c>
    </row>
    <row r="70" spans="1:24">
      <c r="A70" s="62" t="s">
        <v>112</v>
      </c>
      <c r="B70" s="171">
        <f t="shared" ca="1" si="18"/>
        <v>682.78</v>
      </c>
      <c r="C70" s="176">
        <f t="shared" ca="1" si="19"/>
        <v>509.35387999999989</v>
      </c>
      <c r="D70" s="177">
        <f t="shared" ca="1" si="19"/>
        <v>164.07203400000003</v>
      </c>
      <c r="E70" s="177">
        <f t="shared" ca="1" si="19"/>
        <v>9.3540860000000006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364.54</v>
      </c>
      <c r="I70" s="180">
        <f t="shared" ca="1" si="20"/>
        <v>271.47000000000003</v>
      </c>
      <c r="J70" s="177">
        <f t="shared" ca="1" si="21"/>
        <v>88.23</v>
      </c>
      <c r="K70" s="177">
        <f t="shared" ca="1" si="22"/>
        <v>4.8499999999999996</v>
      </c>
      <c r="L70" s="177">
        <f t="shared" ca="1" si="23"/>
        <v>0</v>
      </c>
      <c r="M70" s="178">
        <f t="shared" ca="1" si="24"/>
        <v>364.55000000000007</v>
      </c>
      <c r="N70" s="176">
        <f t="shared" ca="1" si="25"/>
        <v>271.46255328487177</v>
      </c>
      <c r="O70" s="177">
        <f t="shared" ca="1" si="26"/>
        <v>88.227579755863388</v>
      </c>
      <c r="P70" s="177">
        <f t="shared" ca="1" si="27"/>
        <v>4.8498669592648458</v>
      </c>
      <c r="Q70" s="177">
        <f t="shared" ca="1" si="28"/>
        <v>0</v>
      </c>
      <c r="R70" s="178">
        <f t="shared" ca="1" si="29"/>
        <v>364.54</v>
      </c>
      <c r="W70" s="47"/>
      <c r="X70" s="47">
        <v>70</v>
      </c>
    </row>
    <row r="71" spans="1:24">
      <c r="A71" s="62" t="s">
        <v>113</v>
      </c>
      <c r="B71" s="171">
        <f t="shared" ca="1" si="18"/>
        <v>682.79</v>
      </c>
      <c r="C71" s="176">
        <f t="shared" ca="1" si="19"/>
        <v>509.36133999999993</v>
      </c>
      <c r="D71" s="177">
        <f t="shared" ca="1" si="19"/>
        <v>164.07443700000005</v>
      </c>
      <c r="E71" s="177">
        <f t="shared" ca="1" si="19"/>
        <v>9.3542230000000011</v>
      </c>
      <c r="F71" s="178">
        <f t="shared" ca="1" si="19"/>
        <v>0</v>
      </c>
      <c r="G71" s="179">
        <f t="shared" ca="1" si="16"/>
        <v>0</v>
      </c>
      <c r="H71" s="179">
        <f t="shared" ca="1" si="17"/>
        <v>371.96</v>
      </c>
      <c r="I71" s="180">
        <f t="shared" ca="1" si="20"/>
        <v>284.01</v>
      </c>
      <c r="J71" s="177">
        <f t="shared" ca="1" si="21"/>
        <v>83.37</v>
      </c>
      <c r="K71" s="177">
        <f t="shared" ca="1" si="22"/>
        <v>4.58</v>
      </c>
      <c r="L71" s="177">
        <f t="shared" ca="1" si="23"/>
        <v>0</v>
      </c>
      <c r="M71" s="178">
        <f t="shared" ca="1" si="24"/>
        <v>371.96</v>
      </c>
      <c r="N71" s="176">
        <f t="shared" ca="1" si="25"/>
        <v>284.01</v>
      </c>
      <c r="O71" s="177">
        <f t="shared" ca="1" si="26"/>
        <v>83.37</v>
      </c>
      <c r="P71" s="177">
        <f t="shared" ca="1" si="27"/>
        <v>4.58</v>
      </c>
      <c r="Q71" s="177">
        <f t="shared" ca="1" si="28"/>
        <v>0</v>
      </c>
      <c r="R71" s="178">
        <f t="shared" ca="1" si="29"/>
        <v>371.96</v>
      </c>
      <c r="W71" s="47"/>
      <c r="X71" s="47">
        <v>71</v>
      </c>
    </row>
    <row r="72" spans="1:24">
      <c r="A72" s="62" t="s">
        <v>114</v>
      </c>
      <c r="B72" s="171">
        <f t="shared" ca="1" si="18"/>
        <v>682.79</v>
      </c>
      <c r="C72" s="176">
        <f t="shared" ca="1" si="19"/>
        <v>509.36133999999993</v>
      </c>
      <c r="D72" s="177">
        <f t="shared" ca="1" si="19"/>
        <v>164.07443700000005</v>
      </c>
      <c r="E72" s="177">
        <f t="shared" ca="1" si="19"/>
        <v>9.3542230000000011</v>
      </c>
      <c r="F72" s="178">
        <f t="shared" ca="1" si="19"/>
        <v>0</v>
      </c>
      <c r="G72" s="179">
        <f t="shared" ca="1" si="16"/>
        <v>0</v>
      </c>
      <c r="H72" s="179">
        <f t="shared" ca="1" si="17"/>
        <v>410.87</v>
      </c>
      <c r="I72" s="180">
        <f t="shared" ca="1" si="20"/>
        <v>318.27999999999997</v>
      </c>
      <c r="J72" s="177">
        <f t="shared" ca="1" si="21"/>
        <v>87.77</v>
      </c>
      <c r="K72" s="177">
        <f t="shared" ca="1" si="22"/>
        <v>4.82</v>
      </c>
      <c r="L72" s="177">
        <f t="shared" ca="1" si="23"/>
        <v>0</v>
      </c>
      <c r="M72" s="178">
        <f t="shared" ca="1" si="24"/>
        <v>410.86999999999995</v>
      </c>
      <c r="N72" s="176">
        <f t="shared" ca="1" si="25"/>
        <v>318.28000000000003</v>
      </c>
      <c r="O72" s="177">
        <f t="shared" ca="1" si="26"/>
        <v>87.77000000000001</v>
      </c>
      <c r="P72" s="177">
        <f t="shared" ca="1" si="27"/>
        <v>4.8200000000000012</v>
      </c>
      <c r="Q72" s="177">
        <f t="shared" ca="1" si="28"/>
        <v>0</v>
      </c>
      <c r="R72" s="178">
        <f t="shared" ca="1" si="29"/>
        <v>410.87000000000006</v>
      </c>
      <c r="W72" s="47"/>
      <c r="X72" s="47">
        <v>72</v>
      </c>
    </row>
    <row r="73" spans="1:24">
      <c r="A73" s="62" t="s">
        <v>115</v>
      </c>
      <c r="B73" s="171">
        <f t="shared" ca="1" si="18"/>
        <v>682.79</v>
      </c>
      <c r="C73" s="176">
        <f t="shared" ca="1" si="19"/>
        <v>509.36133999999993</v>
      </c>
      <c r="D73" s="177">
        <f t="shared" ca="1" si="19"/>
        <v>164.07443700000005</v>
      </c>
      <c r="E73" s="177">
        <f t="shared" ca="1" si="19"/>
        <v>9.3542230000000011</v>
      </c>
      <c r="F73" s="178">
        <f t="shared" ca="1" si="19"/>
        <v>0</v>
      </c>
      <c r="G73" s="179">
        <f t="shared" ca="1" si="16"/>
        <v>0</v>
      </c>
      <c r="H73" s="179">
        <f t="shared" ca="1" si="17"/>
        <v>428.74</v>
      </c>
      <c r="I73" s="180">
        <f t="shared" ca="1" si="20"/>
        <v>336.46</v>
      </c>
      <c r="J73" s="177">
        <f t="shared" ca="1" si="21"/>
        <v>87.48</v>
      </c>
      <c r="K73" s="177">
        <f t="shared" ca="1" si="22"/>
        <v>4.8099999999999996</v>
      </c>
      <c r="L73" s="177">
        <f t="shared" ca="1" si="23"/>
        <v>0</v>
      </c>
      <c r="M73" s="178">
        <f t="shared" ca="1" si="24"/>
        <v>428.75</v>
      </c>
      <c r="N73" s="176">
        <f t="shared" ca="1" si="25"/>
        <v>336.45215253644312</v>
      </c>
      <c r="O73" s="177">
        <f t="shared" ca="1" si="26"/>
        <v>87.477959650145777</v>
      </c>
      <c r="P73" s="177">
        <f t="shared" ca="1" si="27"/>
        <v>4.8098878134110787</v>
      </c>
      <c r="Q73" s="177">
        <f t="shared" ca="1" si="28"/>
        <v>0</v>
      </c>
      <c r="R73" s="178">
        <f t="shared" ca="1" si="29"/>
        <v>428.73999999999995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499.88</v>
      </c>
      <c r="I74" s="180">
        <f t="shared" ca="1" si="20"/>
        <v>403.75</v>
      </c>
      <c r="J74" s="177">
        <f t="shared" ca="1" si="21"/>
        <v>87.48</v>
      </c>
      <c r="K74" s="177">
        <f t="shared" ca="1" si="22"/>
        <v>8.65</v>
      </c>
      <c r="L74" s="177">
        <f t="shared" ca="1" si="23"/>
        <v>0</v>
      </c>
      <c r="M74" s="178">
        <f t="shared" ca="1" si="24"/>
        <v>499.88</v>
      </c>
      <c r="N74" s="176">
        <f t="shared" ca="1" si="25"/>
        <v>403.75</v>
      </c>
      <c r="O74" s="177">
        <f t="shared" ca="1" si="26"/>
        <v>87.48</v>
      </c>
      <c r="P74" s="177">
        <f t="shared" ca="1" si="27"/>
        <v>8.65</v>
      </c>
      <c r="Q74" s="177">
        <f t="shared" ca="1" si="28"/>
        <v>0</v>
      </c>
      <c r="R74" s="178">
        <f t="shared" ca="1" si="29"/>
        <v>499.88</v>
      </c>
      <c r="W74" s="47"/>
      <c r="X74" s="47">
        <v>74</v>
      </c>
    </row>
    <row r="75" spans="1:24">
      <c r="A75" s="62" t="s">
        <v>117</v>
      </c>
      <c r="B75" s="171">
        <f t="shared" ca="1" si="18"/>
        <v>682.79</v>
      </c>
      <c r="C75" s="176">
        <f t="shared" ca="1" si="19"/>
        <v>509.36133999999993</v>
      </c>
      <c r="D75" s="177">
        <f t="shared" ca="1" si="19"/>
        <v>164.07443700000005</v>
      </c>
      <c r="E75" s="177">
        <f t="shared" ca="1" si="19"/>
        <v>9.3542230000000011</v>
      </c>
      <c r="F75" s="178">
        <f t="shared" ca="1" si="19"/>
        <v>0</v>
      </c>
      <c r="G75" s="179">
        <f t="shared" ca="1" si="16"/>
        <v>0</v>
      </c>
      <c r="H75" s="179">
        <f t="shared" ca="1" si="17"/>
        <v>557.54999999999995</v>
      </c>
      <c r="I75" s="180">
        <f t="shared" ca="1" si="20"/>
        <v>461.42</v>
      </c>
      <c r="J75" s="177">
        <f t="shared" ca="1" si="21"/>
        <v>87.48</v>
      </c>
      <c r="K75" s="177">
        <f t="shared" ca="1" si="22"/>
        <v>8.65</v>
      </c>
      <c r="L75" s="177">
        <f t="shared" ca="1" si="23"/>
        <v>0</v>
      </c>
      <c r="M75" s="178">
        <f t="shared" ca="1" si="24"/>
        <v>557.54999999999995</v>
      </c>
      <c r="N75" s="176">
        <f t="shared" ca="1" si="25"/>
        <v>461.42</v>
      </c>
      <c r="O75" s="177">
        <f t="shared" ca="1" si="26"/>
        <v>87.48</v>
      </c>
      <c r="P75" s="177">
        <f t="shared" ca="1" si="27"/>
        <v>8.65</v>
      </c>
      <c r="Q75" s="177">
        <f t="shared" ca="1" si="28"/>
        <v>0</v>
      </c>
      <c r="R75" s="178">
        <f t="shared" ca="1" si="29"/>
        <v>557.54999999999995</v>
      </c>
      <c r="W75" s="47"/>
      <c r="X75" s="47">
        <v>75</v>
      </c>
    </row>
    <row r="76" spans="1:24">
      <c r="A76" s="62" t="s">
        <v>118</v>
      </c>
      <c r="B76" s="171">
        <f t="shared" ca="1" si="18"/>
        <v>682.79</v>
      </c>
      <c r="C76" s="176">
        <f t="shared" ca="1" si="19"/>
        <v>509.36133999999993</v>
      </c>
      <c r="D76" s="177">
        <f t="shared" ca="1" si="19"/>
        <v>164.07443700000005</v>
      </c>
      <c r="E76" s="177">
        <f t="shared" ca="1" si="19"/>
        <v>9.3542230000000011</v>
      </c>
      <c r="F76" s="178">
        <f t="shared" ca="1" si="19"/>
        <v>0</v>
      </c>
      <c r="G76" s="179">
        <f t="shared" ca="1" si="16"/>
        <v>0</v>
      </c>
      <c r="H76" s="179">
        <f t="shared" ca="1" si="17"/>
        <v>583.51</v>
      </c>
      <c r="I76" s="180">
        <f t="shared" ca="1" si="20"/>
        <v>480.65</v>
      </c>
      <c r="J76" s="177">
        <f t="shared" ca="1" si="21"/>
        <v>94.21</v>
      </c>
      <c r="K76" s="177">
        <f t="shared" ca="1" si="22"/>
        <v>8.65</v>
      </c>
      <c r="L76" s="177">
        <f t="shared" ca="1" si="23"/>
        <v>0</v>
      </c>
      <c r="M76" s="178">
        <f t="shared" ca="1" si="24"/>
        <v>583.51</v>
      </c>
      <c r="N76" s="176">
        <f t="shared" ca="1" si="25"/>
        <v>480.65</v>
      </c>
      <c r="O76" s="177">
        <f t="shared" ca="1" si="26"/>
        <v>94.21</v>
      </c>
      <c r="P76" s="177">
        <f t="shared" ca="1" si="27"/>
        <v>8.65</v>
      </c>
      <c r="Q76" s="177">
        <f t="shared" ca="1" si="28"/>
        <v>0</v>
      </c>
      <c r="R76" s="178">
        <f t="shared" ca="1" si="29"/>
        <v>583.51</v>
      </c>
      <c r="W76" s="47"/>
      <c r="X76" s="47">
        <v>76</v>
      </c>
    </row>
    <row r="77" spans="1:24">
      <c r="A77" s="62" t="s">
        <v>119</v>
      </c>
      <c r="B77" s="171">
        <f t="shared" ca="1" si="18"/>
        <v>682.79</v>
      </c>
      <c r="C77" s="176">
        <f t="shared" ca="1" si="19"/>
        <v>509.36133999999993</v>
      </c>
      <c r="D77" s="177">
        <f t="shared" ca="1" si="19"/>
        <v>164.07443700000005</v>
      </c>
      <c r="E77" s="177">
        <f t="shared" ca="1" si="19"/>
        <v>9.3542230000000011</v>
      </c>
      <c r="F77" s="178">
        <f t="shared" ca="1" si="19"/>
        <v>0</v>
      </c>
      <c r="G77" s="179">
        <f t="shared" ca="1" si="16"/>
        <v>0</v>
      </c>
      <c r="H77" s="179">
        <f t="shared" ca="1" si="17"/>
        <v>644.45000000000005</v>
      </c>
      <c r="I77" s="180">
        <f t="shared" ca="1" si="20"/>
        <v>481</v>
      </c>
      <c r="J77" s="177">
        <f t="shared" ca="1" si="21"/>
        <v>154.94</v>
      </c>
      <c r="K77" s="177">
        <f t="shared" ca="1" si="22"/>
        <v>8.5</v>
      </c>
      <c r="L77" s="177">
        <f t="shared" ca="1" si="23"/>
        <v>0</v>
      </c>
      <c r="M77" s="178">
        <f t="shared" ca="1" si="24"/>
        <v>644.44000000000005</v>
      </c>
      <c r="N77" s="176">
        <f t="shared" ca="1" si="25"/>
        <v>481.00746384457824</v>
      </c>
      <c r="O77" s="177">
        <f t="shared" ca="1" si="26"/>
        <v>154.94240425796039</v>
      </c>
      <c r="P77" s="177">
        <f t="shared" ca="1" si="27"/>
        <v>8.5001318974613618</v>
      </c>
      <c r="Q77" s="177">
        <f t="shared" ca="1" si="28"/>
        <v>0</v>
      </c>
      <c r="R77" s="178">
        <f t="shared" ca="1" si="29"/>
        <v>644.45000000000005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682.79</v>
      </c>
      <c r="C78" s="176">
        <f t="shared" ca="1" si="19"/>
        <v>509.36133999999993</v>
      </c>
      <c r="D78" s="177">
        <f t="shared" ca="1" si="19"/>
        <v>164.07443700000005</v>
      </c>
      <c r="E78" s="177">
        <f t="shared" ca="1" si="19"/>
        <v>9.3542230000000011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656.03</v>
      </c>
      <c r="I78" s="180">
        <f t="shared" ca="1" si="20"/>
        <v>489.65</v>
      </c>
      <c r="J78" s="177">
        <f t="shared" ca="1" si="21"/>
        <v>157.72</v>
      </c>
      <c r="K78" s="177">
        <f t="shared" ca="1" si="22"/>
        <v>8.65</v>
      </c>
      <c r="L78" s="177">
        <f t="shared" ca="1" si="23"/>
        <v>0</v>
      </c>
      <c r="M78" s="178">
        <f t="shared" ca="1" si="24"/>
        <v>656.02</v>
      </c>
      <c r="N78" s="176">
        <f t="shared" ca="1" si="25"/>
        <v>489.65746394926981</v>
      </c>
      <c r="O78" s="177">
        <f t="shared" ca="1" si="26"/>
        <v>157.72240419499406</v>
      </c>
      <c r="P78" s="177">
        <f t="shared" ca="1" si="27"/>
        <v>8.650131855736106</v>
      </c>
      <c r="Q78" s="177">
        <f t="shared" ca="1" si="28"/>
        <v>0</v>
      </c>
      <c r="R78" s="178">
        <f t="shared" ca="1" si="29"/>
        <v>656.03</v>
      </c>
      <c r="W78" s="47"/>
      <c r="X78" s="47">
        <v>78</v>
      </c>
    </row>
    <row r="79" spans="1:24">
      <c r="A79" s="62" t="s">
        <v>121</v>
      </c>
      <c r="B79" s="171">
        <f t="shared" ca="1" si="18"/>
        <v>682.79</v>
      </c>
      <c r="C79" s="176">
        <f t="shared" ca="1" si="19"/>
        <v>509.36133999999993</v>
      </c>
      <c r="D79" s="177">
        <f t="shared" ca="1" si="19"/>
        <v>164.07443700000005</v>
      </c>
      <c r="E79" s="177">
        <f t="shared" ca="1" si="19"/>
        <v>9.3542230000000011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656.03</v>
      </c>
      <c r="I79" s="180">
        <f t="shared" ca="1" si="20"/>
        <v>489.65</v>
      </c>
      <c r="J79" s="177">
        <f t="shared" ca="1" si="21"/>
        <v>157.72</v>
      </c>
      <c r="K79" s="177">
        <f t="shared" ca="1" si="22"/>
        <v>8.65</v>
      </c>
      <c r="L79" s="177">
        <f t="shared" ca="1" si="23"/>
        <v>0</v>
      </c>
      <c r="M79" s="178">
        <f t="shared" ca="1" si="24"/>
        <v>656.02</v>
      </c>
      <c r="N79" s="176">
        <f t="shared" ca="1" si="25"/>
        <v>489.65746394926981</v>
      </c>
      <c r="O79" s="177">
        <f t="shared" ca="1" si="26"/>
        <v>157.72240419499406</v>
      </c>
      <c r="P79" s="177">
        <f t="shared" ca="1" si="27"/>
        <v>8.650131855736106</v>
      </c>
      <c r="Q79" s="177">
        <f t="shared" ca="1" si="28"/>
        <v>0</v>
      </c>
      <c r="R79" s="178">
        <f t="shared" ca="1" si="29"/>
        <v>656.03</v>
      </c>
      <c r="W79" s="47"/>
      <c r="X79" s="47">
        <v>79</v>
      </c>
    </row>
    <row r="80" spans="1:24">
      <c r="A80" s="62" t="s">
        <v>122</v>
      </c>
      <c r="B80" s="171">
        <f t="shared" ca="1" si="18"/>
        <v>682.79</v>
      </c>
      <c r="C80" s="176">
        <f t="shared" ca="1" si="19"/>
        <v>509.36133999999993</v>
      </c>
      <c r="D80" s="177">
        <f t="shared" ca="1" si="19"/>
        <v>164.07443700000005</v>
      </c>
      <c r="E80" s="177">
        <f t="shared" ca="1" si="19"/>
        <v>9.3542230000000011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656.03</v>
      </c>
      <c r="I80" s="180">
        <f t="shared" ca="1" si="20"/>
        <v>489.65</v>
      </c>
      <c r="J80" s="177">
        <f t="shared" ca="1" si="21"/>
        <v>157.72</v>
      </c>
      <c r="K80" s="177">
        <f t="shared" ca="1" si="22"/>
        <v>8.65</v>
      </c>
      <c r="L80" s="177">
        <f t="shared" ca="1" si="23"/>
        <v>0</v>
      </c>
      <c r="M80" s="178">
        <f t="shared" ca="1" si="24"/>
        <v>656.02</v>
      </c>
      <c r="N80" s="176">
        <f t="shared" ca="1" si="25"/>
        <v>489.65746394926981</v>
      </c>
      <c r="O80" s="177">
        <f t="shared" ca="1" si="26"/>
        <v>157.72240419499406</v>
      </c>
      <c r="P80" s="177">
        <f t="shared" ca="1" si="27"/>
        <v>8.650131855736106</v>
      </c>
      <c r="Q80" s="177">
        <f t="shared" ca="1" si="28"/>
        <v>0</v>
      </c>
      <c r="R80" s="178">
        <f t="shared" ca="1" si="29"/>
        <v>656.03</v>
      </c>
      <c r="W80" s="47"/>
      <c r="X80" s="47">
        <v>80</v>
      </c>
    </row>
    <row r="81" spans="1:24">
      <c r="A81" s="62" t="s">
        <v>123</v>
      </c>
      <c r="B81" s="171">
        <f t="shared" ca="1" si="18"/>
        <v>682.79</v>
      </c>
      <c r="C81" s="176">
        <f t="shared" ca="1" si="19"/>
        <v>509.36133999999993</v>
      </c>
      <c r="D81" s="177">
        <f t="shared" ca="1" si="19"/>
        <v>164.07443700000005</v>
      </c>
      <c r="E81" s="177">
        <f t="shared" ca="1" si="19"/>
        <v>9.3542230000000011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656.03</v>
      </c>
      <c r="I81" s="180">
        <f t="shared" ca="1" si="20"/>
        <v>489.65</v>
      </c>
      <c r="J81" s="177">
        <f t="shared" ca="1" si="21"/>
        <v>157.72</v>
      </c>
      <c r="K81" s="177">
        <f t="shared" ca="1" si="22"/>
        <v>8.65</v>
      </c>
      <c r="L81" s="177">
        <f t="shared" ca="1" si="23"/>
        <v>0</v>
      </c>
      <c r="M81" s="178">
        <f t="shared" ca="1" si="24"/>
        <v>656.02</v>
      </c>
      <c r="N81" s="176">
        <f t="shared" ca="1" si="25"/>
        <v>489.65746394926981</v>
      </c>
      <c r="O81" s="177">
        <f t="shared" ca="1" si="26"/>
        <v>157.72240419499406</v>
      </c>
      <c r="P81" s="177">
        <f t="shared" ca="1" si="27"/>
        <v>8.650131855736106</v>
      </c>
      <c r="Q81" s="177">
        <f t="shared" ca="1" si="28"/>
        <v>0</v>
      </c>
      <c r="R81" s="178">
        <f t="shared" ca="1" si="29"/>
        <v>656.03</v>
      </c>
      <c r="W81" s="47"/>
      <c r="X81" s="47">
        <v>81</v>
      </c>
    </row>
    <row r="82" spans="1:24">
      <c r="A82" s="62" t="s">
        <v>124</v>
      </c>
      <c r="B82" s="171">
        <f t="shared" ca="1" si="18"/>
        <v>682.79</v>
      </c>
      <c r="C82" s="176">
        <f t="shared" ca="1" si="19"/>
        <v>509.36133999999993</v>
      </c>
      <c r="D82" s="177">
        <f t="shared" ca="1" si="19"/>
        <v>164.07443700000005</v>
      </c>
      <c r="E82" s="177">
        <f t="shared" ca="1" si="19"/>
        <v>9.3542230000000011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656.03</v>
      </c>
      <c r="I82" s="180">
        <f t="shared" ca="1" si="20"/>
        <v>489.65</v>
      </c>
      <c r="J82" s="177">
        <f t="shared" ca="1" si="21"/>
        <v>157.72</v>
      </c>
      <c r="K82" s="177">
        <f t="shared" ca="1" si="22"/>
        <v>8.65</v>
      </c>
      <c r="L82" s="177">
        <f t="shared" ca="1" si="23"/>
        <v>0</v>
      </c>
      <c r="M82" s="178">
        <f t="shared" ca="1" si="24"/>
        <v>656.02</v>
      </c>
      <c r="N82" s="176">
        <f t="shared" ca="1" si="25"/>
        <v>489.65746394926981</v>
      </c>
      <c r="O82" s="177">
        <f t="shared" ca="1" si="26"/>
        <v>157.72240419499406</v>
      </c>
      <c r="P82" s="177">
        <f t="shared" ca="1" si="27"/>
        <v>8.650131855736106</v>
      </c>
      <c r="Q82" s="177">
        <f t="shared" ca="1" si="28"/>
        <v>0</v>
      </c>
      <c r="R82" s="178">
        <f t="shared" ca="1" si="29"/>
        <v>656.03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580.88</v>
      </c>
      <c r="I83" s="180">
        <f t="shared" ca="1" si="20"/>
        <v>480</v>
      </c>
      <c r="J83" s="177">
        <f t="shared" ca="1" si="21"/>
        <v>95.44</v>
      </c>
      <c r="K83" s="177">
        <f t="shared" ca="1" si="22"/>
        <v>5.44</v>
      </c>
      <c r="L83" s="177">
        <f t="shared" ca="1" si="23"/>
        <v>0</v>
      </c>
      <c r="M83" s="178">
        <f t="shared" ca="1" si="24"/>
        <v>580.88000000000011</v>
      </c>
      <c r="N83" s="176">
        <f t="shared" ca="1" si="25"/>
        <v>479.99999999999989</v>
      </c>
      <c r="O83" s="177">
        <f t="shared" ca="1" si="26"/>
        <v>95.439999999999984</v>
      </c>
      <c r="P83" s="177">
        <f t="shared" ca="1" si="27"/>
        <v>5.4399999999999995</v>
      </c>
      <c r="Q83" s="177">
        <f t="shared" ca="1" si="28"/>
        <v>0</v>
      </c>
      <c r="R83" s="178">
        <f t="shared" ca="1" si="29"/>
        <v>580.87999999999988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580.88</v>
      </c>
      <c r="I84" s="180">
        <f t="shared" ca="1" si="20"/>
        <v>436.3</v>
      </c>
      <c r="J84" s="177">
        <f t="shared" ca="1" si="21"/>
        <v>136.78</v>
      </c>
      <c r="K84" s="177">
        <f t="shared" ca="1" si="22"/>
        <v>7.8</v>
      </c>
      <c r="L84" s="177">
        <f t="shared" ca="1" si="23"/>
        <v>0</v>
      </c>
      <c r="M84" s="178">
        <f t="shared" ca="1" si="24"/>
        <v>580.88</v>
      </c>
      <c r="N84" s="176">
        <f t="shared" ca="1" si="25"/>
        <v>436.3</v>
      </c>
      <c r="O84" s="177">
        <f t="shared" ca="1" si="26"/>
        <v>136.78</v>
      </c>
      <c r="P84" s="177">
        <f t="shared" ca="1" si="27"/>
        <v>7.8</v>
      </c>
      <c r="Q84" s="177">
        <f t="shared" ca="1" si="28"/>
        <v>0</v>
      </c>
      <c r="R84" s="178">
        <f t="shared" ca="1" si="29"/>
        <v>580.88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580.08000000000004</v>
      </c>
      <c r="I85" s="180">
        <f t="shared" ca="1" si="20"/>
        <v>436.3</v>
      </c>
      <c r="J85" s="177">
        <f t="shared" ca="1" si="21"/>
        <v>136.02000000000001</v>
      </c>
      <c r="K85" s="177">
        <f t="shared" ca="1" si="22"/>
        <v>7.76</v>
      </c>
      <c r="L85" s="177">
        <f t="shared" ca="1" si="23"/>
        <v>0</v>
      </c>
      <c r="M85" s="178">
        <f t="shared" ca="1" si="24"/>
        <v>580.08000000000004</v>
      </c>
      <c r="N85" s="176">
        <f t="shared" ca="1" si="25"/>
        <v>436.3</v>
      </c>
      <c r="O85" s="177">
        <f t="shared" ca="1" si="26"/>
        <v>136.02000000000001</v>
      </c>
      <c r="P85" s="177">
        <f t="shared" ca="1" si="27"/>
        <v>7.76</v>
      </c>
      <c r="Q85" s="177">
        <f t="shared" ca="1" si="28"/>
        <v>0</v>
      </c>
      <c r="R85" s="178">
        <f t="shared" ca="1" si="29"/>
        <v>580.08000000000004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551.82000000000005</v>
      </c>
      <c r="I86" s="180">
        <f t="shared" ca="1" si="20"/>
        <v>415.52</v>
      </c>
      <c r="J86" s="177">
        <f t="shared" ca="1" si="21"/>
        <v>128.94999999999999</v>
      </c>
      <c r="K86" s="177">
        <f t="shared" ca="1" si="22"/>
        <v>7.35</v>
      </c>
      <c r="L86" s="177">
        <f t="shared" ca="1" si="23"/>
        <v>0</v>
      </c>
      <c r="M86" s="178">
        <f t="shared" ca="1" si="24"/>
        <v>551.82000000000005</v>
      </c>
      <c r="N86" s="176">
        <f t="shared" ca="1" si="25"/>
        <v>415.52</v>
      </c>
      <c r="O86" s="177">
        <f t="shared" ca="1" si="26"/>
        <v>128.94999999999999</v>
      </c>
      <c r="P86" s="177">
        <f t="shared" ca="1" si="27"/>
        <v>7.35</v>
      </c>
      <c r="Q86" s="177">
        <f t="shared" ca="1" si="28"/>
        <v>0</v>
      </c>
      <c r="R86" s="178">
        <f t="shared" ca="1" si="29"/>
        <v>551.82000000000005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504.13</v>
      </c>
      <c r="I87" s="180">
        <f t="shared" ca="1" si="20"/>
        <v>376.08</v>
      </c>
      <c r="J87" s="177">
        <f t="shared" ca="1" si="21"/>
        <v>121.14</v>
      </c>
      <c r="K87" s="177">
        <f t="shared" ca="1" si="22"/>
        <v>6.91</v>
      </c>
      <c r="L87" s="177">
        <f t="shared" ca="1" si="23"/>
        <v>0</v>
      </c>
      <c r="M87" s="178">
        <f t="shared" ca="1" si="24"/>
        <v>504.13</v>
      </c>
      <c r="N87" s="176">
        <f t="shared" ca="1" si="25"/>
        <v>376.08</v>
      </c>
      <c r="O87" s="177">
        <f t="shared" ca="1" si="26"/>
        <v>121.14</v>
      </c>
      <c r="P87" s="177">
        <f t="shared" ca="1" si="27"/>
        <v>6.91</v>
      </c>
      <c r="Q87" s="177">
        <f t="shared" ca="1" si="28"/>
        <v>0</v>
      </c>
      <c r="R87" s="178">
        <f t="shared" ca="1" si="29"/>
        <v>504.13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437.38</v>
      </c>
      <c r="I88" s="180">
        <f t="shared" ca="1" si="20"/>
        <v>326.29000000000002</v>
      </c>
      <c r="J88" s="177">
        <f t="shared" ca="1" si="21"/>
        <v>105.1</v>
      </c>
      <c r="K88" s="177">
        <f t="shared" ca="1" si="22"/>
        <v>5.99</v>
      </c>
      <c r="L88" s="177">
        <f t="shared" ca="1" si="23"/>
        <v>0</v>
      </c>
      <c r="M88" s="178">
        <f t="shared" ca="1" si="24"/>
        <v>437.38</v>
      </c>
      <c r="N88" s="176">
        <f t="shared" ca="1" si="25"/>
        <v>326.29000000000002</v>
      </c>
      <c r="O88" s="177">
        <f t="shared" ca="1" si="26"/>
        <v>105.1</v>
      </c>
      <c r="P88" s="177">
        <f t="shared" ca="1" si="27"/>
        <v>5.99</v>
      </c>
      <c r="Q88" s="177">
        <f t="shared" ca="1" si="28"/>
        <v>0</v>
      </c>
      <c r="R88" s="178">
        <f t="shared" ca="1" si="29"/>
        <v>437.38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361.45</v>
      </c>
      <c r="I89" s="180">
        <f t="shared" ca="1" si="20"/>
        <v>269.16000000000003</v>
      </c>
      <c r="J89" s="177">
        <f t="shared" ca="1" si="21"/>
        <v>87.48</v>
      </c>
      <c r="K89" s="177">
        <f t="shared" ca="1" si="22"/>
        <v>4.8099999999999996</v>
      </c>
      <c r="L89" s="177">
        <f t="shared" ca="1" si="23"/>
        <v>0</v>
      </c>
      <c r="M89" s="178">
        <f t="shared" ca="1" si="24"/>
        <v>361.45000000000005</v>
      </c>
      <c r="N89" s="176">
        <f t="shared" ca="1" si="25"/>
        <v>269.15999999999997</v>
      </c>
      <c r="O89" s="177">
        <f t="shared" ca="1" si="26"/>
        <v>87.47999999999999</v>
      </c>
      <c r="P89" s="177">
        <f t="shared" ca="1" si="27"/>
        <v>4.8099999999999987</v>
      </c>
      <c r="Q89" s="177">
        <f t="shared" ca="1" si="28"/>
        <v>0</v>
      </c>
      <c r="R89" s="178">
        <f t="shared" ca="1" si="29"/>
        <v>361.45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284.69</v>
      </c>
      <c r="I90" s="180">
        <f t="shared" ca="1" si="20"/>
        <v>192.36</v>
      </c>
      <c r="J90" s="177">
        <f t="shared" ca="1" si="21"/>
        <v>87.52</v>
      </c>
      <c r="K90" s="177">
        <f t="shared" ca="1" si="22"/>
        <v>4.8099999999999996</v>
      </c>
      <c r="L90" s="177">
        <f t="shared" ca="1" si="23"/>
        <v>0</v>
      </c>
      <c r="M90" s="178">
        <f t="shared" ca="1" si="24"/>
        <v>284.69</v>
      </c>
      <c r="N90" s="176">
        <f t="shared" ca="1" si="25"/>
        <v>192.36</v>
      </c>
      <c r="O90" s="177">
        <f t="shared" ca="1" si="26"/>
        <v>87.52</v>
      </c>
      <c r="P90" s="177">
        <f t="shared" ca="1" si="27"/>
        <v>4.8099999999999996</v>
      </c>
      <c r="Q90" s="177">
        <f t="shared" ca="1" si="28"/>
        <v>0</v>
      </c>
      <c r="R90" s="178">
        <f t="shared" ca="1" si="29"/>
        <v>284.69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284.54000000000002</v>
      </c>
      <c r="I91" s="180">
        <f t="shared" ca="1" si="20"/>
        <v>192.26</v>
      </c>
      <c r="J91" s="177">
        <f t="shared" ca="1" si="21"/>
        <v>87.48</v>
      </c>
      <c r="K91" s="177">
        <f t="shared" ca="1" si="22"/>
        <v>4.8099999999999996</v>
      </c>
      <c r="L91" s="177">
        <f t="shared" ca="1" si="23"/>
        <v>0</v>
      </c>
      <c r="M91" s="178">
        <f t="shared" ca="1" si="24"/>
        <v>284.55</v>
      </c>
      <c r="N91" s="176">
        <f t="shared" ca="1" si="25"/>
        <v>192.25324336671937</v>
      </c>
      <c r="O91" s="177">
        <f t="shared" ca="1" si="26"/>
        <v>87.476925672113865</v>
      </c>
      <c r="P91" s="177">
        <f t="shared" ca="1" si="27"/>
        <v>4.809830961166754</v>
      </c>
      <c r="Q91" s="177">
        <f t="shared" ca="1" si="28"/>
        <v>0</v>
      </c>
      <c r="R91" s="178">
        <f t="shared" ca="1" si="29"/>
        <v>284.54000000000002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284.54000000000002</v>
      </c>
      <c r="I92" s="180">
        <f t="shared" ca="1" si="20"/>
        <v>192.26</v>
      </c>
      <c r="J92" s="177">
        <f t="shared" ca="1" si="21"/>
        <v>87.48</v>
      </c>
      <c r="K92" s="177">
        <f t="shared" ca="1" si="22"/>
        <v>4.8099999999999996</v>
      </c>
      <c r="L92" s="177">
        <f t="shared" ca="1" si="23"/>
        <v>0</v>
      </c>
      <c r="M92" s="178">
        <f t="shared" ca="1" si="24"/>
        <v>284.55</v>
      </c>
      <c r="N92" s="176">
        <f t="shared" ca="1" si="25"/>
        <v>192.25324336671937</v>
      </c>
      <c r="O92" s="177">
        <f t="shared" ca="1" si="26"/>
        <v>87.476925672113865</v>
      </c>
      <c r="P92" s="177">
        <f t="shared" ca="1" si="27"/>
        <v>4.809830961166754</v>
      </c>
      <c r="Q92" s="177">
        <f t="shared" ca="1" si="28"/>
        <v>0</v>
      </c>
      <c r="R92" s="178">
        <f t="shared" ca="1" si="29"/>
        <v>284.54000000000002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284.54000000000002</v>
      </c>
      <c r="I93" s="180">
        <f t="shared" ca="1" si="20"/>
        <v>192.26</v>
      </c>
      <c r="J93" s="177">
        <f t="shared" ca="1" si="21"/>
        <v>87.48</v>
      </c>
      <c r="K93" s="177">
        <f t="shared" ca="1" si="22"/>
        <v>4.8099999999999996</v>
      </c>
      <c r="L93" s="177">
        <f t="shared" ca="1" si="23"/>
        <v>0</v>
      </c>
      <c r="M93" s="178">
        <f t="shared" ca="1" si="24"/>
        <v>284.55</v>
      </c>
      <c r="N93" s="176">
        <f t="shared" ca="1" si="25"/>
        <v>192.25324336671937</v>
      </c>
      <c r="O93" s="177">
        <f t="shared" ca="1" si="26"/>
        <v>87.476925672113865</v>
      </c>
      <c r="P93" s="177">
        <f t="shared" ca="1" si="27"/>
        <v>4.809830961166754</v>
      </c>
      <c r="Q93" s="177">
        <f t="shared" ca="1" si="28"/>
        <v>0</v>
      </c>
      <c r="R93" s="178">
        <f t="shared" ca="1" si="29"/>
        <v>284.54000000000002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284.54000000000002</v>
      </c>
      <c r="I94" s="180">
        <f t="shared" ca="1" si="20"/>
        <v>192.26</v>
      </c>
      <c r="J94" s="177">
        <f t="shared" ca="1" si="21"/>
        <v>87.48</v>
      </c>
      <c r="K94" s="177">
        <f t="shared" ca="1" si="22"/>
        <v>4.8099999999999996</v>
      </c>
      <c r="L94" s="177">
        <f t="shared" ca="1" si="23"/>
        <v>0</v>
      </c>
      <c r="M94" s="178">
        <f t="shared" ca="1" si="24"/>
        <v>284.55</v>
      </c>
      <c r="N94" s="176">
        <f t="shared" ca="1" si="25"/>
        <v>192.25324336671937</v>
      </c>
      <c r="O94" s="177">
        <f t="shared" ca="1" si="26"/>
        <v>87.476925672113865</v>
      </c>
      <c r="P94" s="177">
        <f t="shared" ca="1" si="27"/>
        <v>4.809830961166754</v>
      </c>
      <c r="Q94" s="177">
        <f t="shared" ca="1" si="28"/>
        <v>0</v>
      </c>
      <c r="R94" s="178">
        <f t="shared" ca="1" si="29"/>
        <v>284.54000000000002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284.54000000000002</v>
      </c>
      <c r="I95" s="180">
        <f t="shared" ca="1" si="20"/>
        <v>192.26</v>
      </c>
      <c r="J95" s="177">
        <f t="shared" ca="1" si="21"/>
        <v>87.48</v>
      </c>
      <c r="K95" s="177">
        <f t="shared" ca="1" si="22"/>
        <v>4.8099999999999996</v>
      </c>
      <c r="L95" s="177">
        <f t="shared" ca="1" si="23"/>
        <v>0</v>
      </c>
      <c r="M95" s="178">
        <f t="shared" ca="1" si="24"/>
        <v>284.55</v>
      </c>
      <c r="N95" s="176">
        <f t="shared" ca="1" si="25"/>
        <v>192.25324336671937</v>
      </c>
      <c r="O95" s="177">
        <f t="shared" ca="1" si="26"/>
        <v>87.476925672113865</v>
      </c>
      <c r="P95" s="177">
        <f t="shared" ca="1" si="27"/>
        <v>4.809830961166754</v>
      </c>
      <c r="Q95" s="177">
        <f t="shared" ca="1" si="28"/>
        <v>0</v>
      </c>
      <c r="R95" s="178">
        <f t="shared" ca="1" si="29"/>
        <v>284.54000000000002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284.54000000000002</v>
      </c>
      <c r="I96" s="180">
        <f t="shared" ca="1" si="20"/>
        <v>192.26</v>
      </c>
      <c r="J96" s="177">
        <f t="shared" ca="1" si="21"/>
        <v>87.48</v>
      </c>
      <c r="K96" s="177">
        <f t="shared" ca="1" si="22"/>
        <v>4.8099999999999996</v>
      </c>
      <c r="L96" s="177">
        <f t="shared" ca="1" si="23"/>
        <v>0</v>
      </c>
      <c r="M96" s="178">
        <f t="shared" ca="1" si="24"/>
        <v>284.55</v>
      </c>
      <c r="N96" s="176">
        <f t="shared" ca="1" si="25"/>
        <v>192.25324336671937</v>
      </c>
      <c r="O96" s="177">
        <f t="shared" ca="1" si="26"/>
        <v>87.476925672113865</v>
      </c>
      <c r="P96" s="177">
        <f t="shared" ca="1" si="27"/>
        <v>4.809830961166754</v>
      </c>
      <c r="Q96" s="177">
        <f t="shared" ca="1" si="28"/>
        <v>0</v>
      </c>
      <c r="R96" s="178">
        <f t="shared" ca="1" si="29"/>
        <v>284.54000000000002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284.54000000000002</v>
      </c>
      <c r="I97" s="180">
        <f t="shared" ca="1" si="20"/>
        <v>192.26</v>
      </c>
      <c r="J97" s="177">
        <f t="shared" ca="1" si="21"/>
        <v>87.48</v>
      </c>
      <c r="K97" s="177">
        <f t="shared" ca="1" si="22"/>
        <v>4.8099999999999996</v>
      </c>
      <c r="L97" s="177">
        <f t="shared" ca="1" si="23"/>
        <v>0</v>
      </c>
      <c r="M97" s="178">
        <f t="shared" ca="1" si="24"/>
        <v>284.55</v>
      </c>
      <c r="N97" s="176">
        <f t="shared" ca="1" si="25"/>
        <v>192.25324336671937</v>
      </c>
      <c r="O97" s="177">
        <f t="shared" ca="1" si="26"/>
        <v>87.476925672113865</v>
      </c>
      <c r="P97" s="177">
        <f t="shared" ca="1" si="27"/>
        <v>4.809830961166754</v>
      </c>
      <c r="Q97" s="177">
        <f t="shared" ca="1" si="28"/>
        <v>0</v>
      </c>
      <c r="R97" s="178">
        <f t="shared" ca="1" si="29"/>
        <v>284.54000000000002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284.54000000000002</v>
      </c>
      <c r="I98" s="185">
        <f t="shared" ca="1" si="20"/>
        <v>192.26</v>
      </c>
      <c r="J98" s="182">
        <f t="shared" ca="1" si="21"/>
        <v>87.48</v>
      </c>
      <c r="K98" s="182">
        <f t="shared" ca="1" si="22"/>
        <v>4.8099999999999996</v>
      </c>
      <c r="L98" s="182">
        <f t="shared" ca="1" si="23"/>
        <v>0</v>
      </c>
      <c r="M98" s="183">
        <f t="shared" ca="1" si="24"/>
        <v>284.55</v>
      </c>
      <c r="N98" s="181">
        <f t="shared" ca="1" si="25"/>
        <v>192.25324336671937</v>
      </c>
      <c r="O98" s="182">
        <f t="shared" ca="1" si="26"/>
        <v>87.476925672113865</v>
      </c>
      <c r="P98" s="182">
        <f t="shared" ca="1" si="27"/>
        <v>4.809830961166754</v>
      </c>
      <c r="Q98" s="182">
        <f t="shared" ca="1" si="28"/>
        <v>0</v>
      </c>
      <c r="R98" s="183">
        <f t="shared" ca="1" si="29"/>
        <v>284.54000000000002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16.32854</v>
      </c>
      <c r="C99" s="57">
        <f t="shared" ref="C99:R99" ca="1" si="30">SUM(C3:C98)/4000</f>
        <v>12.18109084</v>
      </c>
      <c r="D99" s="55">
        <f t="shared" ca="1" si="30"/>
        <v>3.9237481619999937</v>
      </c>
      <c r="E99" s="55">
        <f t="shared" ca="1" si="30"/>
        <v>0.22370099800000004</v>
      </c>
      <c r="F99" s="56">
        <f t="shared" ca="1" si="30"/>
        <v>0</v>
      </c>
      <c r="G99" s="60">
        <f t="shared" ca="1" si="30"/>
        <v>0</v>
      </c>
      <c r="H99" s="60">
        <f t="shared" ca="1" si="30"/>
        <v>10.2394125</v>
      </c>
      <c r="I99" s="168">
        <f t="shared" ca="1" si="30"/>
        <v>7.4763774999999946</v>
      </c>
      <c r="J99" s="55">
        <f t="shared" ca="1" si="30"/>
        <v>2.6190974999999965</v>
      </c>
      <c r="K99" s="55">
        <f t="shared" ca="1" si="30"/>
        <v>0.14393999999999985</v>
      </c>
      <c r="L99" s="55">
        <f t="shared" ca="1" si="30"/>
        <v>0</v>
      </c>
      <c r="M99" s="56">
        <f t="shared" ca="1" si="30"/>
        <v>10.239415000000001</v>
      </c>
      <c r="N99" s="57">
        <f t="shared" ca="1" si="30"/>
        <v>7.4763771889341006</v>
      </c>
      <c r="O99" s="55">
        <f t="shared" ca="1" si="30"/>
        <v>2.619095339174184</v>
      </c>
      <c r="P99" s="55">
        <f t="shared" ca="1" si="30"/>
        <v>0.14393997189170743</v>
      </c>
      <c r="Q99" s="55">
        <f t="shared" ca="1" si="30"/>
        <v>0</v>
      </c>
      <c r="R99" s="56">
        <f t="shared" ca="1" si="30"/>
        <v>10.2394125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0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1.483220309502542E-3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0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1.483220309502542E-3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0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1.483220309502542E-3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0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1.483220309502542E-3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0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1.483220309502542E-3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0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1.483220309502542E-3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0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1.483220309502542E-3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0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1.483220309502542E-3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0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1.483220309502542E-3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0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1.483220309502542E-3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0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1.483220309502542E-3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0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1.483220309502542E-3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0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1.483220309502542E-3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0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1.483220309502542E-3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0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1.483220309502542E-3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0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1.483220309502542E-3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0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1.483220309502542E-3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0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1.483220309502542E-3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0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1.483220309502542E-3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7.2253622752498359E-3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0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1.483220309502542E-3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0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1.483220309502542E-3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0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1.483220309502542E-3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0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5.5174777244690887E-3</v>
      </c>
      <c r="R25" s="25">
        <f>BRPL_EOD!R25-BRPL_ISGS_exbus!R25</f>
        <v>5.3781773093604102E-3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7.8946527967787006E-3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0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5.376990087111011E-3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0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4.3918245264222833E-3</v>
      </c>
      <c r="S27" s="25">
        <f>BRPL_EOD!S27-BRPL_ISGS_exbus!S27</f>
        <v>4.3903404592224859E-3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0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-4.3958333333335986E-3</v>
      </c>
      <c r="R28" s="25">
        <f>BRPL_EOD!R28-BRPL_ISGS_exbus!R28</f>
        <v>4.3915603532873604E-3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-7.4600681629135579E-3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0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-4.3958333333335986E-3</v>
      </c>
      <c r="R29" s="25">
        <f>BRPL_EOD!R29-BRPL_ISGS_exbus!R29</f>
        <v>4.3915603532873604E-3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-7.4600828813231601E-3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0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-4.3958333333335986E-3</v>
      </c>
      <c r="R30" s="25">
        <f>BRPL_EOD!R30-BRPL_ISGS_exbus!R30</f>
        <v>4.3915603532873604E-3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-7.4600828813231601E-3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0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-4.3958333333335986E-3</v>
      </c>
      <c r="R31" s="25">
        <f>BRPL_EOD!R31-BRPL_ISGS_exbus!R31</f>
        <v>4.3915603532873604E-3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-7.4600828813231601E-3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0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-4.3958333333335986E-3</v>
      </c>
      <c r="R32" s="25">
        <f>BRPL_EOD!R32-BRPL_ISGS_exbus!R32</f>
        <v>4.3915603532873604E-3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-7.4600828813231601E-3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0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-4.3958333333335986E-3</v>
      </c>
      <c r="R33" s="25">
        <f>BRPL_EOD!R33-BRPL_ISGS_exbus!R33</f>
        <v>4.3915603532873604E-3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-7.4600828813231601E-3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0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-4.3958333333335986E-3</v>
      </c>
      <c r="R34" s="25">
        <f>BRPL_EOD!R34-BRPL_ISGS_exbus!R34</f>
        <v>4.3915603532873604E-3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1.4834677121058348E-3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-7.4600828813231601E-3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0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-4.3958333333335986E-3</v>
      </c>
      <c r="R35" s="25">
        <f>BRPL_EOD!R35-BRPL_ISGS_exbus!R35</f>
        <v>4.3915603532873604E-3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-7.4600828813231601E-3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0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-4.3958333333335986E-3</v>
      </c>
      <c r="R36" s="25">
        <f>BRPL_EOD!R36-BRPL_ISGS_exbus!R36</f>
        <v>4.3915603532873604E-3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-7.4600828813231601E-3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0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-4.3958333333335986E-3</v>
      </c>
      <c r="R37" s="25">
        <f>BRPL_EOD!R37-BRPL_ISGS_exbus!R37</f>
        <v>4.3915603532873604E-3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-7.4600828813231601E-3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0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-4.3958333333335986E-3</v>
      </c>
      <c r="R38" s="25">
        <f>BRPL_EOD!R38-BRPL_ISGS_exbus!R38</f>
        <v>4.3915603532873604E-3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-7.4600828813231601E-3</v>
      </c>
      <c r="L39" s="25">
        <f>BRPL_EOD!L39-BRPL_ISGS_exbus!L39</f>
        <v>1.4445189727840813E-4</v>
      </c>
      <c r="M39" s="25">
        <f>BRPL_EOD!M39-BRPL_ISGS_exbus!M39</f>
        <v>0</v>
      </c>
      <c r="N39" s="25">
        <f>BRPL_EOD!N39-BRPL_ISGS_exbus!N39</f>
        <v>0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-4.3958333333335986E-3</v>
      </c>
      <c r="R39" s="25">
        <f>BRPL_EOD!R39-BRPL_ISGS_exbus!R39</f>
        <v>4.3915603532873604E-3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-7.4600828813231601E-3</v>
      </c>
      <c r="L40" s="25">
        <f>BRPL_EOD!L40-BRPL_ISGS_exbus!L40</f>
        <v>1.4445189727840813E-4</v>
      </c>
      <c r="M40" s="25">
        <f>BRPL_EOD!M40-BRPL_ISGS_exbus!M40</f>
        <v>0</v>
      </c>
      <c r="N40" s="25">
        <f>BRPL_EOD!N40-BRPL_ISGS_exbus!N40</f>
        <v>0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-4.3958333333335986E-3</v>
      </c>
      <c r="R40" s="25">
        <f>BRPL_EOD!R40-BRPL_ISGS_exbus!R40</f>
        <v>4.3915603532873604E-3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-7.4600828813231601E-3</v>
      </c>
      <c r="L41" s="25">
        <f>BRPL_EOD!L41-BRPL_ISGS_exbus!L41</f>
        <v>1.4445189727840813E-4</v>
      </c>
      <c r="M41" s="25">
        <f>BRPL_EOD!M41-BRPL_ISGS_exbus!M41</f>
        <v>0</v>
      </c>
      <c r="N41" s="25">
        <f>BRPL_EOD!N41-BRPL_ISGS_exbus!N41</f>
        <v>0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-4.3958333333335986E-3</v>
      </c>
      <c r="R41" s="25">
        <f>BRPL_EOD!R41-BRPL_ISGS_exbus!R41</f>
        <v>4.3915603532873604E-3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1.4445189727840813E-4</v>
      </c>
      <c r="M42" s="25">
        <f>BRPL_EOD!M42-BRPL_ISGS_exbus!M42</f>
        <v>0</v>
      </c>
      <c r="N42" s="25">
        <f>BRPL_EOD!N42-BRPL_ISGS_exbus!N42</f>
        <v>0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-4.3958333333335986E-3</v>
      </c>
      <c r="R42" s="25">
        <f>BRPL_EOD!R42-BRPL_ISGS_exbus!R42</f>
        <v>4.3915603532873604E-3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1.6281016281016747E-4</v>
      </c>
      <c r="M43" s="25">
        <f>BRPL_EOD!M43-BRPL_ISGS_exbus!M43</f>
        <v>0</v>
      </c>
      <c r="N43" s="25">
        <f>BRPL_EOD!N43-BRPL_ISGS_exbus!N43</f>
        <v>0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-4.3958333333335986E-3</v>
      </c>
      <c r="R43" s="25">
        <f>BRPL_EOD!R43-BRPL_ISGS_exbus!R43</f>
        <v>4.3915603532873604E-3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7.5078158523638194E-3</v>
      </c>
      <c r="L44" s="25">
        <f>BRPL_EOD!L44-BRPL_ISGS_exbus!L44</f>
        <v>1.9403417318297755E-4</v>
      </c>
      <c r="M44" s="25">
        <f>BRPL_EOD!M44-BRPL_ISGS_exbus!M44</f>
        <v>0</v>
      </c>
      <c r="N44" s="25">
        <f>BRPL_EOD!N44-BRPL_ISGS_exbus!N44</f>
        <v>0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-4.3958333333335986E-3</v>
      </c>
      <c r="R44" s="25">
        <f>BRPL_EOD!R44-BRPL_ISGS_exbus!R44</f>
        <v>4.3915603532873604E-3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7.5078158523638194E-3</v>
      </c>
      <c r="L45" s="25">
        <f>BRPL_EOD!L45-BRPL_ISGS_exbus!L45</f>
        <v>1.9403417318297755E-4</v>
      </c>
      <c r="M45" s="25">
        <f>BRPL_EOD!M45-BRPL_ISGS_exbus!M45</f>
        <v>0</v>
      </c>
      <c r="N45" s="25">
        <f>BRPL_EOD!N45-BRPL_ISGS_exbus!N45</f>
        <v>0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-4.3958333333335986E-3</v>
      </c>
      <c r="R45" s="25">
        <f>BRPL_EOD!R45-BRPL_ISGS_exbus!R45</f>
        <v>4.3915603532873604E-3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7.5078158523638194E-3</v>
      </c>
      <c r="L46" s="25">
        <f>BRPL_EOD!L46-BRPL_ISGS_exbus!L46</f>
        <v>2.4007644225054747E-4</v>
      </c>
      <c r="M46" s="25">
        <f>BRPL_EOD!M46-BRPL_ISGS_exbus!M46</f>
        <v>0</v>
      </c>
      <c r="N46" s="25">
        <f>BRPL_EOD!N46-BRPL_ISGS_exbus!N46</f>
        <v>0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-4.3958333333335986E-3</v>
      </c>
      <c r="R46" s="25">
        <f>BRPL_EOD!R46-BRPL_ISGS_exbus!R46</f>
        <v>4.3915603532873604E-3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7.353319336630193E-3</v>
      </c>
      <c r="L47" s="25">
        <f>BRPL_EOD!L47-BRPL_ISGS_exbus!L47</f>
        <v>2.4007644225054747E-4</v>
      </c>
      <c r="M47" s="25">
        <f>BRPL_EOD!M47-BRPL_ISGS_exbus!M47</f>
        <v>0</v>
      </c>
      <c r="N47" s="25">
        <f>BRPL_EOD!N47-BRPL_ISGS_exbus!N47</f>
        <v>0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4.3898207056090044E-3</v>
      </c>
      <c r="R47" s="25">
        <f>BRPL_EOD!R47-BRPL_ISGS_exbus!R47</f>
        <v>0</v>
      </c>
      <c r="S47" s="25">
        <f>BRPL_EOD!S47-BRPL_ISGS_exbus!S47</f>
        <v>4.3919510061236622E-3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7.2230191256039689E-3</v>
      </c>
      <c r="L48" s="25">
        <f>BRPL_EOD!L48-BRPL_ISGS_exbus!L48</f>
        <v>2.4007644225054747E-4</v>
      </c>
      <c r="M48" s="25">
        <f>BRPL_EOD!M48-BRPL_ISGS_exbus!M48</f>
        <v>0</v>
      </c>
      <c r="N48" s="25">
        <f>BRPL_EOD!N48-BRPL_ISGS_exbus!N48</f>
        <v>0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-4.3958333333335986E-3</v>
      </c>
      <c r="R48" s="25">
        <f>BRPL_EOD!R48-BRPL_ISGS_exbus!R48</f>
        <v>4.3915603532873604E-3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2.4007644225054747E-4</v>
      </c>
      <c r="M49" s="25">
        <f>BRPL_EOD!M49-BRPL_ISGS_exbus!M49</f>
        <v>0</v>
      </c>
      <c r="N49" s="25">
        <f>BRPL_EOD!N49-BRPL_ISGS_exbus!N49</f>
        <v>0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-4.3958333333335986E-3</v>
      </c>
      <c r="R49" s="25">
        <f>BRPL_EOD!R49-BRPL_ISGS_exbus!R49</f>
        <v>4.3915603532873604E-3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2.4007644225054747E-4</v>
      </c>
      <c r="M50" s="25">
        <f>BRPL_EOD!M50-BRPL_ISGS_exbus!M50</f>
        <v>0</v>
      </c>
      <c r="N50" s="25">
        <f>BRPL_EOD!N50-BRPL_ISGS_exbus!N50</f>
        <v>0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1.0190611664292248E-2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4.3915929203546256E-3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0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4.0813528336389737E-3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-4.3924250394535846E-3</v>
      </c>
      <c r="W51" s="25">
        <f>BRPL_EOD!W51-BRPL_ISGS_exbus!W51</f>
        <v>0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6.7566332806165974E-3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0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4.0813528336389737E-3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0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4.0813528336389737E-3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0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4.0813528336389737E-3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0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4.391037224431571E-3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0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4.391037224431571E-3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4.391037224431571E-3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4.391037224431571E-3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4.391037224431571E-3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1.4832750061088973E-3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7.2253622752498359E-3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1.4833376968255152E-3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0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-1.4829594477987484E-3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0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-1.4831476226717655E-3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0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1.4832727393923051E-3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0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0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4.3920000000010617E-3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1.4437795713906354E-4</v>
      </c>
      <c r="M68" s="25">
        <f>BRPL_EOD!M68-BRPL_ISGS_exbus!M68</f>
        <v>0</v>
      </c>
      <c r="N68" s="25">
        <f>BRPL_EOD!N68-BRPL_ISGS_exbus!N68</f>
        <v>0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4.3920000000010617E-3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7.4598756600039451E-3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0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5.628778718257621E-3</v>
      </c>
      <c r="S69" s="25">
        <f>BRPL_EOD!S69-BRPL_ISGS_exbus!S69</f>
        <v>-5.5963302752282118E-3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7.446715128253345E-3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5.628778718257621E-3</v>
      </c>
      <c r="S70" s="25">
        <f>BRPL_EOD!S70-BRPL_ISGS_exbus!S70</f>
        <v>-5.5963302752282118E-3</v>
      </c>
      <c r="T70" s="25">
        <f>BRPL_EOD!T70-BRPL_ISGS_exbus!T70</f>
        <v>0</v>
      </c>
      <c r="U70" s="25">
        <f>BRPL_EOD!U70-BRPL_ISGS_exbus!U70</f>
        <v>1.4833707406651797E-3</v>
      </c>
      <c r="V70" s="25">
        <f>BRPL_EOD!V70-BRPL_ISGS_exbus!V70</f>
        <v>0</v>
      </c>
      <c r="W70" s="25">
        <f>BRPL_EOD!W70-BRPL_ISGS_exbus!W70</f>
        <v>0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0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0</v>
      </c>
      <c r="S71" s="25">
        <f>BRPL_EOD!S71-BRPL_ISGS_exbus!S71</f>
        <v>-5.5614203454901201E-3</v>
      </c>
      <c r="T71" s="25">
        <f>BRPL_EOD!T71-BRPL_ISGS_exbus!T71</f>
        <v>0</v>
      </c>
      <c r="U71" s="25">
        <f>BRPL_EOD!U71-BRPL_ISGS_exbus!U71</f>
        <v>-1.4830724015126862E-3</v>
      </c>
      <c r="V71" s="25">
        <f>BRPL_EOD!V71-BRPL_ISGS_exbus!V71</f>
        <v>0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0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0</v>
      </c>
      <c r="S72" s="25">
        <f>BRPL_EOD!S72-BRPL_ISGS_exbus!S72</f>
        <v>-5.5614203454901201E-3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0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7.8474635568568374E-3</v>
      </c>
      <c r="L73" s="25">
        <f>BRPL_EOD!L73-BRPL_ISGS_exbus!L73</f>
        <v>-1.5899984784706334E-4</v>
      </c>
      <c r="M73" s="25">
        <f>BRPL_EOD!M73-BRPL_ISGS_exbus!M73</f>
        <v>0</v>
      </c>
      <c r="N73" s="25">
        <f>BRPL_EOD!N73-BRPL_ISGS_exbus!N73</f>
        <v>0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0</v>
      </c>
      <c r="S73" s="25">
        <f>BRPL_EOD!S73-BRPL_ISGS_exbus!S73</f>
        <v>-5.5614203454901201E-3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0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-1.5899984784706334E-4</v>
      </c>
      <c r="M74" s="25">
        <f>BRPL_EOD!M74-BRPL_ISGS_exbus!M74</f>
        <v>0</v>
      </c>
      <c r="N74" s="25">
        <f>BRPL_EOD!N74-BRPL_ISGS_exbus!N74</f>
        <v>0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0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4.4755600814667673E-3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0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0</v>
      </c>
      <c r="R75" s="25">
        <f>BRPL_EOD!R75-BRPL_ISGS_exbus!R75</f>
        <v>4.3916600686202401E-3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1.4832793958987622E-3</v>
      </c>
      <c r="V75" s="25">
        <f>BRPL_EOD!V75-BRPL_ISGS_exbus!V75</f>
        <v>4.4755600814667673E-3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0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4.3926380368084494E-3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1.4832793958987622E-3</v>
      </c>
      <c r="V76" s="25">
        <f>BRPL_EOD!V76-BRPL_ISGS_exbus!V76</f>
        <v>4.4755600814667673E-3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-7.4638445782397866E-3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0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4.3926380368084494E-3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1.4832793958987622E-3</v>
      </c>
      <c r="V77" s="25">
        <f>BRPL_EOD!V77-BRPL_ISGS_exbus!V77</f>
        <v>4.4755600814667673E-3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-7.4639492698338472E-3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0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4.3926380368084494E-3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1.4832793958987622E-3</v>
      </c>
      <c r="V78" s="25">
        <f>BRPL_EOD!V78-BRPL_ISGS_exbus!V78</f>
        <v>4.4755600814667673E-3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-7.4639492698338472E-3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0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4.3926380368084494E-3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1.4832793958987622E-3</v>
      </c>
      <c r="V79" s="25">
        <f>BRPL_EOD!V79-BRPL_ISGS_exbus!V79</f>
        <v>4.4755600814667673E-3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-7.4639492698338472E-3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0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4.3926380368084494E-3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1.4832793958987622E-3</v>
      </c>
      <c r="V80" s="25">
        <f>BRPL_EOD!V80-BRPL_ISGS_exbus!V80</f>
        <v>4.4755600814667673E-3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-7.4639492698338472E-3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0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4.3926380368084494E-3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1.4832793958987622E-3</v>
      </c>
      <c r="V81" s="25">
        <f>BRPL_EOD!V81-BRPL_ISGS_exbus!V81</f>
        <v>4.4755600814667673E-3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-7.4639492698338472E-3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0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4.3926380368084494E-3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1.4832793958987622E-3</v>
      </c>
      <c r="V82" s="25">
        <f>BRPL_EOD!V82-BRPL_ISGS_exbus!V82</f>
        <v>4.4755600814667673E-3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0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0</v>
      </c>
      <c r="R83" s="25">
        <f>BRPL_EOD!R83-BRPL_ISGS_exbus!R83</f>
        <v>0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1.4832793958987622E-3</v>
      </c>
      <c r="V83" s="25">
        <f>BRPL_EOD!V83-BRPL_ISGS_exbus!V83</f>
        <v>4.4755600814667673E-3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0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0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1.4832793958987622E-3</v>
      </c>
      <c r="V84" s="25">
        <f>BRPL_EOD!V84-BRPL_ISGS_exbus!V84</f>
        <v>4.4755600814667673E-3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0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0</v>
      </c>
      <c r="R85" s="25">
        <f>BRPL_EOD!R85-BRPL_ISGS_exbus!R85</f>
        <v>0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1.4832793958987622E-3</v>
      </c>
      <c r="V85" s="25">
        <f>BRPL_EOD!V85-BRPL_ISGS_exbus!V85</f>
        <v>0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0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0</v>
      </c>
      <c r="R86" s="25">
        <f>BRPL_EOD!R86-BRPL_ISGS_exbus!R86</f>
        <v>0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1.4832793958987622E-3</v>
      </c>
      <c r="V86" s="25">
        <f>BRPL_EOD!V86-BRPL_ISGS_exbus!V86</f>
        <v>0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2.6215111729488427E-4</v>
      </c>
      <c r="M87" s="25">
        <f>BRPL_EOD!M87-BRPL_ISGS_exbus!M87</f>
        <v>0</v>
      </c>
      <c r="N87" s="25">
        <f>BRPL_EOD!N87-BRPL_ISGS_exbus!N87</f>
        <v>0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6.5052403324870056E-3</v>
      </c>
      <c r="S87" s="25">
        <f>BRPL_EOD!S87-BRPL_ISGS_exbus!S87</f>
        <v>-6.590126291618148E-3</v>
      </c>
      <c r="T87" s="25">
        <f>BRPL_EOD!T87-BRPL_ISGS_exbus!T87</f>
        <v>0</v>
      </c>
      <c r="U87" s="25">
        <f>BRPL_EOD!U87-BRPL_ISGS_exbus!U87</f>
        <v>1.4832793958987622E-3</v>
      </c>
      <c r="V87" s="25">
        <f>BRPL_EOD!V87-BRPL_ISGS_exbus!V87</f>
        <v>0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2.6215111729488427E-4</v>
      </c>
      <c r="M88" s="25">
        <f>BRPL_EOD!M88-BRPL_ISGS_exbus!M88</f>
        <v>0</v>
      </c>
      <c r="N88" s="25">
        <f>BRPL_EOD!N88-BRPL_ISGS_exbus!N88</f>
        <v>0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-5.6453969800287496E-3</v>
      </c>
      <c r="T88" s="25">
        <f>BRPL_EOD!T88-BRPL_ISGS_exbus!T88</f>
        <v>0</v>
      </c>
      <c r="U88" s="25">
        <f>BRPL_EOD!U88-BRPL_ISGS_exbus!U88</f>
        <v>1.4832793958987622E-3</v>
      </c>
      <c r="V88" s="25">
        <f>BRPL_EOD!V88-BRPL_ISGS_exbus!V88</f>
        <v>0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2.6215111729488427E-4</v>
      </c>
      <c r="M89" s="25">
        <f>BRPL_EOD!M89-BRPL_ISGS_exbus!M89</f>
        <v>0</v>
      </c>
      <c r="N89" s="25">
        <f>BRPL_EOD!N89-BRPL_ISGS_exbus!N89</f>
        <v>0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-5.5614203454901201E-3</v>
      </c>
      <c r="T89" s="25">
        <f>BRPL_EOD!T89-BRPL_ISGS_exbus!T89</f>
        <v>0</v>
      </c>
      <c r="U89" s="25">
        <f>BRPL_EOD!U89-BRPL_ISGS_exbus!U89</f>
        <v>1.4832793958987622E-3</v>
      </c>
      <c r="V89" s="25">
        <f>BRPL_EOD!V89-BRPL_ISGS_exbus!V89</f>
        <v>0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2.6215111729488427E-4</v>
      </c>
      <c r="M90" s="25">
        <f>BRPL_EOD!M90-BRPL_ISGS_exbus!M90</f>
        <v>0</v>
      </c>
      <c r="N90" s="25">
        <f>BRPL_EOD!N90-BRPL_ISGS_exbus!N90</f>
        <v>0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-5.5614203454901201E-3</v>
      </c>
      <c r="T90" s="25">
        <f>BRPL_EOD!T90-BRPL_ISGS_exbus!T90</f>
        <v>0</v>
      </c>
      <c r="U90" s="25">
        <f>BRPL_EOD!U90-BRPL_ISGS_exbus!U90</f>
        <v>1.4832793958987622E-3</v>
      </c>
      <c r="V90" s="25">
        <f>BRPL_EOD!V90-BRPL_ISGS_exbus!V90</f>
        <v>0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6.7566332806165974E-3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0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6.5052403324870056E-3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1.4832793958987622E-3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6.7566332806165974E-3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0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6.5052403324870056E-3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1.4832793958987622E-3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6.7566332806165974E-3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0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6.5052403324870056E-3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1.4832793958987622E-3</v>
      </c>
      <c r="V93" s="25">
        <f>BRPL_EOD!V93-BRPL_ISGS_exbus!V93</f>
        <v>5.2463768115948994E-3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6.7566332806165974E-3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0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6.5052403324870056E-3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1.4832793958987622E-3</v>
      </c>
      <c r="V94" s="25">
        <f>BRPL_EOD!V94-BRPL_ISGS_exbus!V94</f>
        <v>5.2463768115948994E-3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6.7566332806165974E-3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0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6.5052403324870056E-3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1.4832793958987622E-3</v>
      </c>
      <c r="V95" s="25">
        <f>BRPL_EOD!V95-BRPL_ISGS_exbus!V95</f>
        <v>0</v>
      </c>
      <c r="W95" s="25">
        <f>BRPL_EOD!W95-BRPL_ISGS_exbus!W95</f>
        <v>5.1367135651751994E-3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6.7566332806165974E-3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0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6.5052403324870056E-3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1.4832793958987622E-3</v>
      </c>
      <c r="V96" s="25">
        <f>BRPL_EOD!V96-BRPL_ISGS_exbus!V96</f>
        <v>0</v>
      </c>
      <c r="W96" s="25">
        <f>BRPL_EOD!W96-BRPL_ISGS_exbus!W96</f>
        <v>5.1367135651751994E-3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6.7566332806165974E-3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0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6.5052403324870056E-3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1.4832793958987622E-3</v>
      </c>
      <c r="V97" s="25">
        <f>BRPL_EOD!V97-BRPL_ISGS_exbus!V97</f>
        <v>0</v>
      </c>
      <c r="W97" s="25">
        <f>BRPL_EOD!W97-BRPL_ISGS_exbus!W97</f>
        <v>5.1367135651751994E-3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6.7566332806165974E-3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0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6.5052403324870056E-3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1.4832793958987622E-3</v>
      </c>
      <c r="V98" s="25">
        <f>BRPL_EOD!V98-BRPL_ISGS_exbus!V98</f>
        <v>0</v>
      </c>
      <c r="W98" s="25">
        <f>BRPL_EOD!W98-BRPL_ISGS_exbus!W98</f>
        <v>5.1367135651751994E-3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3.1106589393203876E-7</v>
      </c>
      <c r="L99" s="25">
        <f>BRPL_EOD!L99-BRPL_ISGS_exbus!L99</f>
        <v>8.0101276000998922E-7</v>
      </c>
      <c r="M99" s="25">
        <f>BRPL_EOD!M99-BRPL_ISGS_exbus!M99</f>
        <v>0</v>
      </c>
      <c r="N99" s="25">
        <f>BRPL_EOD!N99-BRPL_ISGS_exbus!N99</f>
        <v>0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-2.060130039252539E-5</v>
      </c>
      <c r="R99" s="25">
        <f>BRPL_EOD!R99-BRPL_ISGS_exbus!R99</f>
        <v>6.3311100970964151E-5</v>
      </c>
      <c r="S99" s="25">
        <f>BRPL_EOD!S99-BRPL_ISGS_exbus!S99</f>
        <v>-6.5318956873616774E-6</v>
      </c>
      <c r="T99" s="25">
        <f>BRPL_EOD!T99-BRPL_ISGS_exbus!T99</f>
        <v>0</v>
      </c>
      <c r="U99" s="25">
        <f>BRPL_EOD!U99-BRPL_ISGS_exbus!U99</f>
        <v>1.7799274183216696E-5</v>
      </c>
      <c r="V99" s="25">
        <f>BRPL_EOD!V99-BRPL_ISGS_exbus!V99</f>
        <v>1.4930770600024568E-5</v>
      </c>
      <c r="W99" s="25">
        <f>BRPL_EOD!W99-BRPL_ISGS_exbus!W99</f>
        <v>5.1367135649460494E-6</v>
      </c>
      <c r="X99" s="25">
        <f>BRPL_EOD!X99-BRPL_ISGS_exbus!X99</f>
        <v>0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83.97999999999999</v>
      </c>
      <c r="C3" s="194">
        <f>PPCL_NG!P3+PPCL_Spot!P3+GT_NG!P3+GT_Spot!P3+Bawana_NG!P3+Bawana_RLNG!P3+Bawana_Spot!P3</f>
        <v>83.983889634739114</v>
      </c>
      <c r="D3" s="195">
        <f t="shared" ref="D3:D66" si="0">B3-C3</f>
        <v>-3.8896347391244035E-3</v>
      </c>
      <c r="E3" s="194">
        <f>PPCL_NG!J3+PPCL_Spot!J3+GT_NG!J3+GT_Spot!J3+Bawana_NG!J3+Bawana_RLNG!J3+Bawana_Spot!J3</f>
        <v>48.57</v>
      </c>
      <c r="F3" s="194">
        <f>PPCL_NG!Q3+PPCL_Spot!Q3+GT_NG!Q3+GT_Spot!Q3+Bawana_NG!Q3+Bawana_RLNG!Q3+Bawana_Spot!Q3</f>
        <v>48.572249432896619</v>
      </c>
      <c r="G3" s="195">
        <f t="shared" ref="G3:G66" si="1">E3-F3</f>
        <v>-2.2494328966189414E-3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19.68</v>
      </c>
      <c r="L3" s="194">
        <f>PPCL_NG!S3+PPCL_Spot!S3+GT_NG!S3+GT_Spot!S3+Bawana_NG!S3+Bawana_RLNG!S3+Bawana_Spot!S3</f>
        <v>19.680911531873519</v>
      </c>
      <c r="M3" s="195">
        <f t="shared" ref="M3:M66" si="3">K3-L3</f>
        <v>-9.1153187351977749E-4</v>
      </c>
      <c r="N3" s="194">
        <f>PPCL_NG!M3+PPCL_Spot!M3+GT_NG!M3+GT_Spot!M3+Bawana_NG!M3+Bawana_RLNG!M3+Bawana_Spot!M3</f>
        <v>58.68</v>
      </c>
      <c r="O3" s="194">
        <f>PPCL_NG!T3+PPCL_Spot!T3+GT_NG!T3+GT_Spot!T3+Bawana_NG!T3+Bawana_RLNG!T3+Bawana_Spot!T3</f>
        <v>58.682717929725463</v>
      </c>
      <c r="P3" s="195">
        <f t="shared" ref="P3:P66" si="4">N3-O3</f>
        <v>-2.7179297254633639E-3</v>
      </c>
      <c r="Q3" s="195">
        <f>D3+G3+J3+M3+P3</f>
        <v>-9.9999999999678124E-3</v>
      </c>
    </row>
    <row r="4" spans="1:17">
      <c r="A4" s="34" t="s">
        <v>46</v>
      </c>
      <c r="B4" s="194">
        <f>PPCL_NG!I4+PPCL_Spot!I4+GT_NG!I4+GT_Spot!I4+Bawana_NG!I4+Bawana_RLNG!I4+Bawana_Spot!I4</f>
        <v>83.97999999999999</v>
      </c>
      <c r="C4" s="194">
        <f>PPCL_NG!P4+PPCL_Spot!P4+GT_NG!P4+GT_Spot!P4+Bawana_NG!P4+Bawana_RLNG!P4+Bawana_Spot!P4</f>
        <v>83.983889634739114</v>
      </c>
      <c r="D4" s="195">
        <f t="shared" si="0"/>
        <v>-3.8896347391244035E-3</v>
      </c>
      <c r="E4" s="194">
        <f>PPCL_NG!J4+PPCL_Spot!J4+GT_NG!J4+GT_Spot!J4+Bawana_NG!J4+Bawana_RLNG!J4+Bawana_Spot!J4</f>
        <v>48.57</v>
      </c>
      <c r="F4" s="194">
        <f>PPCL_NG!Q4+PPCL_Spot!Q4+GT_NG!Q4+GT_Spot!Q4+Bawana_NG!Q4+Bawana_RLNG!Q4+Bawana_Spot!Q4</f>
        <v>48.572249432896619</v>
      </c>
      <c r="G4" s="195">
        <f t="shared" si="1"/>
        <v>-2.2494328966189414E-3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19.68</v>
      </c>
      <c r="L4" s="194">
        <f>PPCL_NG!S4+PPCL_Spot!S4+GT_NG!S4+GT_Spot!S4+Bawana_NG!S4+Bawana_RLNG!S4+Bawana_Spot!S4</f>
        <v>19.680911531873519</v>
      </c>
      <c r="M4" s="195">
        <f t="shared" si="3"/>
        <v>-9.1153187351977749E-4</v>
      </c>
      <c r="N4" s="194">
        <f>PPCL_NG!M4+PPCL_Spot!M4+GT_NG!M4+GT_Spot!M4+Bawana_NG!M4+Bawana_RLNG!M4+Bawana_Spot!M4</f>
        <v>58.68</v>
      </c>
      <c r="O4" s="194">
        <f>PPCL_NG!T4+PPCL_Spot!T4+GT_NG!T4+GT_Spot!T4+Bawana_NG!T4+Bawana_RLNG!T4+Bawana_Spot!T4</f>
        <v>58.682717929725463</v>
      </c>
      <c r="P4" s="195">
        <f t="shared" si="4"/>
        <v>-2.7179297254633639E-3</v>
      </c>
      <c r="Q4" s="195">
        <f t="shared" ref="Q4:Q67" si="5">D4+G4+J4+M4+P4</f>
        <v>-9.9999999999678124E-3</v>
      </c>
    </row>
    <row r="5" spans="1:17">
      <c r="A5" s="34" t="s">
        <v>47</v>
      </c>
      <c r="B5" s="194">
        <f>PPCL_NG!I5+PPCL_Spot!I5+GT_NG!I5+GT_Spot!I5+Bawana_NG!I5+Bawana_RLNG!I5+Bawana_Spot!I5</f>
        <v>83.97999999999999</v>
      </c>
      <c r="C5" s="194">
        <f>PPCL_NG!P5+PPCL_Spot!P5+GT_NG!P5+GT_Spot!P5+Bawana_NG!P5+Bawana_RLNG!P5+Bawana_Spot!P5</f>
        <v>83.983889634739114</v>
      </c>
      <c r="D5" s="195">
        <f t="shared" si="0"/>
        <v>-3.8896347391244035E-3</v>
      </c>
      <c r="E5" s="194">
        <f>PPCL_NG!J5+PPCL_Spot!J5+GT_NG!J5+GT_Spot!J5+Bawana_NG!J5+Bawana_RLNG!J5+Bawana_Spot!J5</f>
        <v>48.57</v>
      </c>
      <c r="F5" s="194">
        <f>PPCL_NG!Q5+PPCL_Spot!Q5+GT_NG!Q5+GT_Spot!Q5+Bawana_NG!Q5+Bawana_RLNG!Q5+Bawana_Spot!Q5</f>
        <v>48.572249432896619</v>
      </c>
      <c r="G5" s="195">
        <f t="shared" si="1"/>
        <v>-2.2494328966189414E-3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19.68</v>
      </c>
      <c r="L5" s="194">
        <f>PPCL_NG!S5+PPCL_Spot!S5+GT_NG!S5+GT_Spot!S5+Bawana_NG!S5+Bawana_RLNG!S5+Bawana_Spot!S5</f>
        <v>19.680911531873519</v>
      </c>
      <c r="M5" s="195">
        <f t="shared" si="3"/>
        <v>-9.1153187351977749E-4</v>
      </c>
      <c r="N5" s="194">
        <f>PPCL_NG!M5+PPCL_Spot!M5+GT_NG!M5+GT_Spot!M5+Bawana_NG!M5+Bawana_RLNG!M5+Bawana_Spot!M5</f>
        <v>58.68</v>
      </c>
      <c r="O5" s="194">
        <f>PPCL_NG!T5+PPCL_Spot!T5+GT_NG!T5+GT_Spot!T5+Bawana_NG!T5+Bawana_RLNG!T5+Bawana_Spot!T5</f>
        <v>58.682717929725463</v>
      </c>
      <c r="P5" s="195">
        <f t="shared" si="4"/>
        <v>-2.7179297254633639E-3</v>
      </c>
      <c r="Q5" s="195">
        <f t="shared" si="5"/>
        <v>-9.9999999999678124E-3</v>
      </c>
    </row>
    <row r="6" spans="1:17">
      <c r="A6" s="34" t="s">
        <v>48</v>
      </c>
      <c r="B6" s="194">
        <f>PPCL_NG!I6+PPCL_Spot!I6+GT_NG!I6+GT_Spot!I6+Bawana_NG!I6+Bawana_RLNG!I6+Bawana_Spot!I6</f>
        <v>83.97999999999999</v>
      </c>
      <c r="C6" s="194">
        <f>PPCL_NG!P6+PPCL_Spot!P6+GT_NG!P6+GT_Spot!P6+Bawana_NG!P6+Bawana_RLNG!P6+Bawana_Spot!P6</f>
        <v>83.983889634739114</v>
      </c>
      <c r="D6" s="195">
        <f t="shared" si="0"/>
        <v>-3.8896347391244035E-3</v>
      </c>
      <c r="E6" s="194">
        <f>PPCL_NG!J6+PPCL_Spot!J6+GT_NG!J6+GT_Spot!J6+Bawana_NG!J6+Bawana_RLNG!J6+Bawana_Spot!J6</f>
        <v>48.57</v>
      </c>
      <c r="F6" s="194">
        <f>PPCL_NG!Q6+PPCL_Spot!Q6+GT_NG!Q6+GT_Spot!Q6+Bawana_NG!Q6+Bawana_RLNG!Q6+Bawana_Spot!Q6</f>
        <v>48.572249432896619</v>
      </c>
      <c r="G6" s="195">
        <f t="shared" si="1"/>
        <v>-2.2494328966189414E-3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19.68</v>
      </c>
      <c r="L6" s="194">
        <f>PPCL_NG!S6+PPCL_Spot!S6+GT_NG!S6+GT_Spot!S6+Bawana_NG!S6+Bawana_RLNG!S6+Bawana_Spot!S6</f>
        <v>19.680911531873519</v>
      </c>
      <c r="M6" s="195">
        <f t="shared" si="3"/>
        <v>-9.1153187351977749E-4</v>
      </c>
      <c r="N6" s="194">
        <f>PPCL_NG!M6+PPCL_Spot!M6+GT_NG!M6+GT_Spot!M6+Bawana_NG!M6+Bawana_RLNG!M6+Bawana_Spot!M6</f>
        <v>58.68</v>
      </c>
      <c r="O6" s="194">
        <f>PPCL_NG!T6+PPCL_Spot!T6+GT_NG!T6+GT_Spot!T6+Bawana_NG!T6+Bawana_RLNG!T6+Bawana_Spot!T6</f>
        <v>58.682717929725463</v>
      </c>
      <c r="P6" s="195">
        <f t="shared" si="4"/>
        <v>-2.7179297254633639E-3</v>
      </c>
      <c r="Q6" s="195">
        <f t="shared" si="5"/>
        <v>-9.9999999999678124E-3</v>
      </c>
    </row>
    <row r="7" spans="1:17">
      <c r="A7" s="34" t="s">
        <v>49</v>
      </c>
      <c r="B7" s="194">
        <f>PPCL_NG!I7+PPCL_Spot!I7+GT_NG!I7+GT_Spot!I7+Bawana_NG!I7+Bawana_RLNG!I7+Bawana_Spot!I7</f>
        <v>83.97999999999999</v>
      </c>
      <c r="C7" s="194">
        <f>PPCL_NG!P7+PPCL_Spot!P7+GT_NG!P7+GT_Spot!P7+Bawana_NG!P7+Bawana_RLNG!P7+Bawana_Spot!P7</f>
        <v>83.983889634739114</v>
      </c>
      <c r="D7" s="195">
        <f t="shared" si="0"/>
        <v>-3.8896347391244035E-3</v>
      </c>
      <c r="E7" s="194">
        <f>PPCL_NG!J7+PPCL_Spot!J7+GT_NG!J7+GT_Spot!J7+Bawana_NG!J7+Bawana_RLNG!J7+Bawana_Spot!J7</f>
        <v>48.57</v>
      </c>
      <c r="F7" s="194">
        <f>PPCL_NG!Q7+PPCL_Spot!Q7+GT_NG!Q7+GT_Spot!Q7+Bawana_NG!Q7+Bawana_RLNG!Q7+Bawana_Spot!Q7</f>
        <v>48.572249432896619</v>
      </c>
      <c r="G7" s="195">
        <f t="shared" si="1"/>
        <v>-2.2494328966189414E-3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19.68</v>
      </c>
      <c r="L7" s="194">
        <f>PPCL_NG!S7+PPCL_Spot!S7+GT_NG!S7+GT_Spot!S7+Bawana_NG!S7+Bawana_RLNG!S7+Bawana_Spot!S7</f>
        <v>19.680911531873519</v>
      </c>
      <c r="M7" s="195">
        <f t="shared" si="3"/>
        <v>-9.1153187351977749E-4</v>
      </c>
      <c r="N7" s="194">
        <f>PPCL_NG!M7+PPCL_Spot!M7+GT_NG!M7+GT_Spot!M7+Bawana_NG!M7+Bawana_RLNG!M7+Bawana_Spot!M7</f>
        <v>58.68</v>
      </c>
      <c r="O7" s="194">
        <f>PPCL_NG!T7+PPCL_Spot!T7+GT_NG!T7+GT_Spot!T7+Bawana_NG!T7+Bawana_RLNG!T7+Bawana_Spot!T7</f>
        <v>58.682717929725463</v>
      </c>
      <c r="P7" s="195">
        <f t="shared" si="4"/>
        <v>-2.7179297254633639E-3</v>
      </c>
      <c r="Q7" s="195">
        <f t="shared" si="5"/>
        <v>-9.9999999999678124E-3</v>
      </c>
    </row>
    <row r="8" spans="1:17">
      <c r="A8" s="34" t="s">
        <v>50</v>
      </c>
      <c r="B8" s="194">
        <f>PPCL_NG!I8+PPCL_Spot!I8+GT_NG!I8+GT_Spot!I8+Bawana_NG!I8+Bawana_RLNG!I8+Bawana_Spot!I8</f>
        <v>83.97999999999999</v>
      </c>
      <c r="C8" s="194">
        <f>PPCL_NG!P8+PPCL_Spot!P8+GT_NG!P8+GT_Spot!P8+Bawana_NG!P8+Bawana_RLNG!P8+Bawana_Spot!P8</f>
        <v>83.983889634739114</v>
      </c>
      <c r="D8" s="195">
        <f t="shared" si="0"/>
        <v>-3.8896347391244035E-3</v>
      </c>
      <c r="E8" s="194">
        <f>PPCL_NG!J8+PPCL_Spot!J8+GT_NG!J8+GT_Spot!J8+Bawana_NG!J8+Bawana_RLNG!J8+Bawana_Spot!J8</f>
        <v>48.57</v>
      </c>
      <c r="F8" s="194">
        <f>PPCL_NG!Q8+PPCL_Spot!Q8+GT_NG!Q8+GT_Spot!Q8+Bawana_NG!Q8+Bawana_RLNG!Q8+Bawana_Spot!Q8</f>
        <v>48.572249432896619</v>
      </c>
      <c r="G8" s="195">
        <f t="shared" si="1"/>
        <v>-2.2494328966189414E-3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19.68</v>
      </c>
      <c r="L8" s="194">
        <f>PPCL_NG!S8+PPCL_Spot!S8+GT_NG!S8+GT_Spot!S8+Bawana_NG!S8+Bawana_RLNG!S8+Bawana_Spot!S8</f>
        <v>19.680911531873519</v>
      </c>
      <c r="M8" s="195">
        <f t="shared" si="3"/>
        <v>-9.1153187351977749E-4</v>
      </c>
      <c r="N8" s="194">
        <f>PPCL_NG!M8+PPCL_Spot!M8+GT_NG!M8+GT_Spot!M8+Bawana_NG!M8+Bawana_RLNG!M8+Bawana_Spot!M8</f>
        <v>58.68</v>
      </c>
      <c r="O8" s="194">
        <f>PPCL_NG!T8+PPCL_Spot!T8+GT_NG!T8+GT_Spot!T8+Bawana_NG!T8+Bawana_RLNG!T8+Bawana_Spot!T8</f>
        <v>58.682717929725463</v>
      </c>
      <c r="P8" s="195">
        <f t="shared" si="4"/>
        <v>-2.7179297254633639E-3</v>
      </c>
      <c r="Q8" s="195">
        <f t="shared" si="5"/>
        <v>-9.9999999999678124E-3</v>
      </c>
    </row>
    <row r="9" spans="1:17">
      <c r="A9" s="34" t="s">
        <v>51</v>
      </c>
      <c r="B9" s="194">
        <f>PPCL_NG!I9+PPCL_Spot!I9+GT_NG!I9+GT_Spot!I9+Bawana_NG!I9+Bawana_RLNG!I9+Bawana_Spot!I9</f>
        <v>83.97999999999999</v>
      </c>
      <c r="C9" s="194">
        <f>PPCL_NG!P9+PPCL_Spot!P9+GT_NG!P9+GT_Spot!P9+Bawana_NG!P9+Bawana_RLNG!P9+Bawana_Spot!P9</f>
        <v>83.983889634739114</v>
      </c>
      <c r="D9" s="195">
        <f t="shared" si="0"/>
        <v>-3.8896347391244035E-3</v>
      </c>
      <c r="E9" s="194">
        <f>PPCL_NG!J9+PPCL_Spot!J9+GT_NG!J9+GT_Spot!J9+Bawana_NG!J9+Bawana_RLNG!J9+Bawana_Spot!J9</f>
        <v>48.57</v>
      </c>
      <c r="F9" s="194">
        <f>PPCL_NG!Q9+PPCL_Spot!Q9+GT_NG!Q9+GT_Spot!Q9+Bawana_NG!Q9+Bawana_RLNG!Q9+Bawana_Spot!Q9</f>
        <v>48.572249432896619</v>
      </c>
      <c r="G9" s="195">
        <f t="shared" si="1"/>
        <v>-2.2494328966189414E-3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19.68</v>
      </c>
      <c r="L9" s="194">
        <f>PPCL_NG!S9+PPCL_Spot!S9+GT_NG!S9+GT_Spot!S9+Bawana_NG!S9+Bawana_RLNG!S9+Bawana_Spot!S9</f>
        <v>19.680911531873519</v>
      </c>
      <c r="M9" s="195">
        <f t="shared" si="3"/>
        <v>-9.1153187351977749E-4</v>
      </c>
      <c r="N9" s="194">
        <f>PPCL_NG!M9+PPCL_Spot!M9+GT_NG!M9+GT_Spot!M9+Bawana_NG!M9+Bawana_RLNG!M9+Bawana_Spot!M9</f>
        <v>58.68</v>
      </c>
      <c r="O9" s="194">
        <f>PPCL_NG!T9+PPCL_Spot!T9+GT_NG!T9+GT_Spot!T9+Bawana_NG!T9+Bawana_RLNG!T9+Bawana_Spot!T9</f>
        <v>58.682717929725463</v>
      </c>
      <c r="P9" s="195">
        <f t="shared" si="4"/>
        <v>-2.7179297254633639E-3</v>
      </c>
      <c r="Q9" s="195">
        <f t="shared" si="5"/>
        <v>-9.9999999999678124E-3</v>
      </c>
    </row>
    <row r="10" spans="1:17">
      <c r="A10" s="34" t="s">
        <v>52</v>
      </c>
      <c r="B10" s="194">
        <f>PPCL_NG!I10+PPCL_Spot!I10+GT_NG!I10+GT_Spot!I10+Bawana_NG!I10+Bawana_RLNG!I10+Bawana_Spot!I10</f>
        <v>83.97999999999999</v>
      </c>
      <c r="C10" s="194">
        <f>PPCL_NG!P10+PPCL_Spot!P10+GT_NG!P10+GT_Spot!P10+Bawana_NG!P10+Bawana_RLNG!P10+Bawana_Spot!P10</f>
        <v>83.983889634739114</v>
      </c>
      <c r="D10" s="195">
        <f t="shared" si="0"/>
        <v>-3.8896347391244035E-3</v>
      </c>
      <c r="E10" s="194">
        <f>PPCL_NG!J10+PPCL_Spot!J10+GT_NG!J10+GT_Spot!J10+Bawana_NG!J10+Bawana_RLNG!J10+Bawana_Spot!J10</f>
        <v>48.57</v>
      </c>
      <c r="F10" s="194">
        <f>PPCL_NG!Q10+PPCL_Spot!Q10+GT_NG!Q10+GT_Spot!Q10+Bawana_NG!Q10+Bawana_RLNG!Q10+Bawana_Spot!Q10</f>
        <v>48.572249432896619</v>
      </c>
      <c r="G10" s="195">
        <f t="shared" si="1"/>
        <v>-2.2494328966189414E-3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19.68</v>
      </c>
      <c r="L10" s="194">
        <f>PPCL_NG!S10+PPCL_Spot!S10+GT_NG!S10+GT_Spot!S10+Bawana_NG!S10+Bawana_RLNG!S10+Bawana_Spot!S10</f>
        <v>19.680911531873519</v>
      </c>
      <c r="M10" s="195">
        <f t="shared" si="3"/>
        <v>-9.1153187351977749E-4</v>
      </c>
      <c r="N10" s="194">
        <f>PPCL_NG!M10+PPCL_Spot!M10+GT_NG!M10+GT_Spot!M10+Bawana_NG!M10+Bawana_RLNG!M10+Bawana_Spot!M10</f>
        <v>58.68</v>
      </c>
      <c r="O10" s="194">
        <f>PPCL_NG!T10+PPCL_Spot!T10+GT_NG!T10+GT_Spot!T10+Bawana_NG!T10+Bawana_RLNG!T10+Bawana_Spot!T10</f>
        <v>58.682717929725463</v>
      </c>
      <c r="P10" s="195">
        <f t="shared" si="4"/>
        <v>-2.7179297254633639E-3</v>
      </c>
      <c r="Q10" s="195">
        <f t="shared" si="5"/>
        <v>-9.9999999999678124E-3</v>
      </c>
    </row>
    <row r="11" spans="1:17">
      <c r="A11" s="34" t="s">
        <v>53</v>
      </c>
      <c r="B11" s="194">
        <f>PPCL_NG!I11+PPCL_Spot!I11+GT_NG!I11+GT_Spot!I11+Bawana_NG!I11+Bawana_RLNG!I11+Bawana_Spot!I11</f>
        <v>83.97999999999999</v>
      </c>
      <c r="C11" s="194">
        <f>PPCL_NG!P11+PPCL_Spot!P11+GT_NG!P11+GT_Spot!P11+Bawana_NG!P11+Bawana_RLNG!P11+Bawana_Spot!P11</f>
        <v>83.983889634739114</v>
      </c>
      <c r="D11" s="195">
        <f t="shared" si="0"/>
        <v>-3.8896347391244035E-3</v>
      </c>
      <c r="E11" s="194">
        <f>PPCL_NG!J11+PPCL_Spot!J11+GT_NG!J11+GT_Spot!J11+Bawana_NG!J11+Bawana_RLNG!J11+Bawana_Spot!J11</f>
        <v>48.57</v>
      </c>
      <c r="F11" s="194">
        <f>PPCL_NG!Q11+PPCL_Spot!Q11+GT_NG!Q11+GT_Spot!Q11+Bawana_NG!Q11+Bawana_RLNG!Q11+Bawana_Spot!Q11</f>
        <v>48.572249432896619</v>
      </c>
      <c r="G11" s="195">
        <f t="shared" si="1"/>
        <v>-2.2494328966189414E-3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19.68</v>
      </c>
      <c r="L11" s="194">
        <f>PPCL_NG!S11+PPCL_Spot!S11+GT_NG!S11+GT_Spot!S11+Bawana_NG!S11+Bawana_RLNG!S11+Bawana_Spot!S11</f>
        <v>19.680911531873519</v>
      </c>
      <c r="M11" s="195">
        <f t="shared" si="3"/>
        <v>-9.1153187351977749E-4</v>
      </c>
      <c r="N11" s="194">
        <f>PPCL_NG!M11+PPCL_Spot!M11+GT_NG!M11+GT_Spot!M11+Bawana_NG!M11+Bawana_RLNG!M11+Bawana_Spot!M11</f>
        <v>58.68</v>
      </c>
      <c r="O11" s="194">
        <f>PPCL_NG!T11+PPCL_Spot!T11+GT_NG!T11+GT_Spot!T11+Bawana_NG!T11+Bawana_RLNG!T11+Bawana_Spot!T11</f>
        <v>58.682717929725463</v>
      </c>
      <c r="P11" s="195">
        <f t="shared" si="4"/>
        <v>-2.7179297254633639E-3</v>
      </c>
      <c r="Q11" s="195">
        <f t="shared" si="5"/>
        <v>-9.9999999999678124E-3</v>
      </c>
    </row>
    <row r="12" spans="1:17">
      <c r="A12" s="34" t="s">
        <v>54</v>
      </c>
      <c r="B12" s="194">
        <f>PPCL_NG!I12+PPCL_Spot!I12+GT_NG!I12+GT_Spot!I12+Bawana_NG!I12+Bawana_RLNG!I12+Bawana_Spot!I12</f>
        <v>83.97999999999999</v>
      </c>
      <c r="C12" s="194">
        <f>PPCL_NG!P12+PPCL_Spot!P12+GT_NG!P12+GT_Spot!P12+Bawana_NG!P12+Bawana_RLNG!P12+Bawana_Spot!P12</f>
        <v>83.983889634739114</v>
      </c>
      <c r="D12" s="195">
        <f t="shared" si="0"/>
        <v>-3.8896347391244035E-3</v>
      </c>
      <c r="E12" s="194">
        <f>PPCL_NG!J12+PPCL_Spot!J12+GT_NG!J12+GT_Spot!J12+Bawana_NG!J12+Bawana_RLNG!J12+Bawana_Spot!J12</f>
        <v>48.57</v>
      </c>
      <c r="F12" s="194">
        <f>PPCL_NG!Q12+PPCL_Spot!Q12+GT_NG!Q12+GT_Spot!Q12+Bawana_NG!Q12+Bawana_RLNG!Q12+Bawana_Spot!Q12</f>
        <v>48.572249432896619</v>
      </c>
      <c r="G12" s="195">
        <f t="shared" si="1"/>
        <v>-2.2494328966189414E-3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19.68</v>
      </c>
      <c r="L12" s="194">
        <f>PPCL_NG!S12+PPCL_Spot!S12+GT_NG!S12+GT_Spot!S12+Bawana_NG!S12+Bawana_RLNG!S12+Bawana_Spot!S12</f>
        <v>19.680911531873519</v>
      </c>
      <c r="M12" s="195">
        <f t="shared" si="3"/>
        <v>-9.1153187351977749E-4</v>
      </c>
      <c r="N12" s="194">
        <f>PPCL_NG!M12+PPCL_Spot!M12+GT_NG!M12+GT_Spot!M12+Bawana_NG!M12+Bawana_RLNG!M12+Bawana_Spot!M12</f>
        <v>58.68</v>
      </c>
      <c r="O12" s="194">
        <f>PPCL_NG!T12+PPCL_Spot!T12+GT_NG!T12+GT_Spot!T12+Bawana_NG!T12+Bawana_RLNG!T12+Bawana_Spot!T12</f>
        <v>58.682717929725463</v>
      </c>
      <c r="P12" s="195">
        <f t="shared" si="4"/>
        <v>-2.7179297254633639E-3</v>
      </c>
      <c r="Q12" s="195">
        <f t="shared" si="5"/>
        <v>-9.9999999999678124E-3</v>
      </c>
    </row>
    <row r="13" spans="1:17">
      <c r="A13" s="34" t="s">
        <v>55</v>
      </c>
      <c r="B13" s="194">
        <f>PPCL_NG!I13+PPCL_Spot!I13+GT_NG!I13+GT_Spot!I13+Bawana_NG!I13+Bawana_RLNG!I13+Bawana_Spot!I13</f>
        <v>83.97999999999999</v>
      </c>
      <c r="C13" s="194">
        <f>PPCL_NG!P13+PPCL_Spot!P13+GT_NG!P13+GT_Spot!P13+Bawana_NG!P13+Bawana_RLNG!P13+Bawana_Spot!P13</f>
        <v>83.983889634739114</v>
      </c>
      <c r="D13" s="195">
        <f t="shared" si="0"/>
        <v>-3.8896347391244035E-3</v>
      </c>
      <c r="E13" s="194">
        <f>PPCL_NG!J13+PPCL_Spot!J13+GT_NG!J13+GT_Spot!J13+Bawana_NG!J13+Bawana_RLNG!J13+Bawana_Spot!J13</f>
        <v>48.57</v>
      </c>
      <c r="F13" s="194">
        <f>PPCL_NG!Q13+PPCL_Spot!Q13+GT_NG!Q13+GT_Spot!Q13+Bawana_NG!Q13+Bawana_RLNG!Q13+Bawana_Spot!Q13</f>
        <v>48.572249432896619</v>
      </c>
      <c r="G13" s="195">
        <f t="shared" si="1"/>
        <v>-2.2494328966189414E-3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19.68</v>
      </c>
      <c r="L13" s="194">
        <f>PPCL_NG!S13+PPCL_Spot!S13+GT_NG!S13+GT_Spot!S13+Bawana_NG!S13+Bawana_RLNG!S13+Bawana_Spot!S13</f>
        <v>19.680911531873519</v>
      </c>
      <c r="M13" s="195">
        <f t="shared" si="3"/>
        <v>-9.1153187351977749E-4</v>
      </c>
      <c r="N13" s="194">
        <f>PPCL_NG!M13+PPCL_Spot!M13+GT_NG!M13+GT_Spot!M13+Bawana_NG!M13+Bawana_RLNG!M13+Bawana_Spot!M13</f>
        <v>58.68</v>
      </c>
      <c r="O13" s="194">
        <f>PPCL_NG!T13+PPCL_Spot!T13+GT_NG!T13+GT_Spot!T13+Bawana_NG!T13+Bawana_RLNG!T13+Bawana_Spot!T13</f>
        <v>58.682717929725463</v>
      </c>
      <c r="P13" s="195">
        <f t="shared" si="4"/>
        <v>-2.7179297254633639E-3</v>
      </c>
      <c r="Q13" s="195">
        <f t="shared" si="5"/>
        <v>-9.9999999999678124E-3</v>
      </c>
    </row>
    <row r="14" spans="1:17">
      <c r="A14" s="34" t="s">
        <v>56</v>
      </c>
      <c r="B14" s="194">
        <f>PPCL_NG!I14+PPCL_Spot!I14+GT_NG!I14+GT_Spot!I14+Bawana_NG!I14+Bawana_RLNG!I14+Bawana_Spot!I14</f>
        <v>83.97999999999999</v>
      </c>
      <c r="C14" s="194">
        <f>PPCL_NG!P14+PPCL_Spot!P14+GT_NG!P14+GT_Spot!P14+Bawana_NG!P14+Bawana_RLNG!P14+Bawana_Spot!P14</f>
        <v>83.983889634739114</v>
      </c>
      <c r="D14" s="195">
        <f t="shared" si="0"/>
        <v>-3.8896347391244035E-3</v>
      </c>
      <c r="E14" s="194">
        <f>PPCL_NG!J14+PPCL_Spot!J14+GT_NG!J14+GT_Spot!J14+Bawana_NG!J14+Bawana_RLNG!J14+Bawana_Spot!J14</f>
        <v>48.57</v>
      </c>
      <c r="F14" s="194">
        <f>PPCL_NG!Q14+PPCL_Spot!Q14+GT_NG!Q14+GT_Spot!Q14+Bawana_NG!Q14+Bawana_RLNG!Q14+Bawana_Spot!Q14</f>
        <v>48.572249432896619</v>
      </c>
      <c r="G14" s="195">
        <f t="shared" si="1"/>
        <v>-2.2494328966189414E-3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19.68</v>
      </c>
      <c r="L14" s="194">
        <f>PPCL_NG!S14+PPCL_Spot!S14+GT_NG!S14+GT_Spot!S14+Bawana_NG!S14+Bawana_RLNG!S14+Bawana_Spot!S14</f>
        <v>19.680911531873519</v>
      </c>
      <c r="M14" s="195">
        <f t="shared" si="3"/>
        <v>-9.1153187351977749E-4</v>
      </c>
      <c r="N14" s="194">
        <f>PPCL_NG!M14+PPCL_Spot!M14+GT_NG!M14+GT_Spot!M14+Bawana_NG!M14+Bawana_RLNG!M14+Bawana_Spot!M14</f>
        <v>58.68</v>
      </c>
      <c r="O14" s="194">
        <f>PPCL_NG!T14+PPCL_Spot!T14+GT_NG!T14+GT_Spot!T14+Bawana_NG!T14+Bawana_RLNG!T14+Bawana_Spot!T14</f>
        <v>58.682717929725463</v>
      </c>
      <c r="P14" s="195">
        <f t="shared" si="4"/>
        <v>-2.7179297254633639E-3</v>
      </c>
      <c r="Q14" s="195">
        <f t="shared" si="5"/>
        <v>-9.9999999999678124E-3</v>
      </c>
    </row>
    <row r="15" spans="1:17">
      <c r="A15" s="34" t="s">
        <v>57</v>
      </c>
      <c r="B15" s="194">
        <f>PPCL_NG!I15+PPCL_Spot!I15+GT_NG!I15+GT_Spot!I15+Bawana_NG!I15+Bawana_RLNG!I15+Bawana_Spot!I15</f>
        <v>83.97999999999999</v>
      </c>
      <c r="C15" s="194">
        <f>PPCL_NG!P15+PPCL_Spot!P15+GT_NG!P15+GT_Spot!P15+Bawana_NG!P15+Bawana_RLNG!P15+Bawana_Spot!P15</f>
        <v>83.983889634739114</v>
      </c>
      <c r="D15" s="195">
        <f t="shared" si="0"/>
        <v>-3.8896347391244035E-3</v>
      </c>
      <c r="E15" s="194">
        <f>PPCL_NG!J15+PPCL_Spot!J15+GT_NG!J15+GT_Spot!J15+Bawana_NG!J15+Bawana_RLNG!J15+Bawana_Spot!J15</f>
        <v>48.57</v>
      </c>
      <c r="F15" s="194">
        <f>PPCL_NG!Q15+PPCL_Spot!Q15+GT_NG!Q15+GT_Spot!Q15+Bawana_NG!Q15+Bawana_RLNG!Q15+Bawana_Spot!Q15</f>
        <v>48.572249432896619</v>
      </c>
      <c r="G15" s="195">
        <f t="shared" si="1"/>
        <v>-2.2494328966189414E-3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19.68</v>
      </c>
      <c r="L15" s="194">
        <f>PPCL_NG!S15+PPCL_Spot!S15+GT_NG!S15+GT_Spot!S15+Bawana_NG!S15+Bawana_RLNG!S15+Bawana_Spot!S15</f>
        <v>19.680911531873519</v>
      </c>
      <c r="M15" s="195">
        <f t="shared" si="3"/>
        <v>-9.1153187351977749E-4</v>
      </c>
      <c r="N15" s="194">
        <f>PPCL_NG!M15+PPCL_Spot!M15+GT_NG!M15+GT_Spot!M15+Bawana_NG!M15+Bawana_RLNG!M15+Bawana_Spot!M15</f>
        <v>58.68</v>
      </c>
      <c r="O15" s="194">
        <f>PPCL_NG!T15+PPCL_Spot!T15+GT_NG!T15+GT_Spot!T15+Bawana_NG!T15+Bawana_RLNG!T15+Bawana_Spot!T15</f>
        <v>58.682717929725463</v>
      </c>
      <c r="P15" s="195">
        <f t="shared" si="4"/>
        <v>-2.7179297254633639E-3</v>
      </c>
      <c r="Q15" s="195">
        <f t="shared" si="5"/>
        <v>-9.9999999999678124E-3</v>
      </c>
    </row>
    <row r="16" spans="1:17">
      <c r="A16" s="34" t="s">
        <v>58</v>
      </c>
      <c r="B16" s="194">
        <f>PPCL_NG!I16+PPCL_Spot!I16+GT_NG!I16+GT_Spot!I16+Bawana_NG!I16+Bawana_RLNG!I16+Bawana_Spot!I16</f>
        <v>83.97999999999999</v>
      </c>
      <c r="C16" s="194">
        <f>PPCL_NG!P16+PPCL_Spot!P16+GT_NG!P16+GT_Spot!P16+Bawana_NG!P16+Bawana_RLNG!P16+Bawana_Spot!P16</f>
        <v>83.983889634739114</v>
      </c>
      <c r="D16" s="195">
        <f t="shared" si="0"/>
        <v>-3.8896347391244035E-3</v>
      </c>
      <c r="E16" s="194">
        <f>PPCL_NG!J16+PPCL_Spot!J16+GT_NG!J16+GT_Spot!J16+Bawana_NG!J16+Bawana_RLNG!J16+Bawana_Spot!J16</f>
        <v>48.57</v>
      </c>
      <c r="F16" s="194">
        <f>PPCL_NG!Q16+PPCL_Spot!Q16+GT_NG!Q16+GT_Spot!Q16+Bawana_NG!Q16+Bawana_RLNG!Q16+Bawana_Spot!Q16</f>
        <v>48.572249432896619</v>
      </c>
      <c r="G16" s="195">
        <f t="shared" si="1"/>
        <v>-2.2494328966189414E-3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19.68</v>
      </c>
      <c r="L16" s="194">
        <f>PPCL_NG!S16+PPCL_Spot!S16+GT_NG!S16+GT_Spot!S16+Bawana_NG!S16+Bawana_RLNG!S16+Bawana_Spot!S16</f>
        <v>19.680911531873519</v>
      </c>
      <c r="M16" s="195">
        <f t="shared" si="3"/>
        <v>-9.1153187351977749E-4</v>
      </c>
      <c r="N16" s="194">
        <f>PPCL_NG!M16+PPCL_Spot!M16+GT_NG!M16+GT_Spot!M16+Bawana_NG!M16+Bawana_RLNG!M16+Bawana_Spot!M16</f>
        <v>58.68</v>
      </c>
      <c r="O16" s="194">
        <f>PPCL_NG!T16+PPCL_Spot!T16+GT_NG!T16+GT_Spot!T16+Bawana_NG!T16+Bawana_RLNG!T16+Bawana_Spot!T16</f>
        <v>58.682717929725463</v>
      </c>
      <c r="P16" s="195">
        <f t="shared" si="4"/>
        <v>-2.7179297254633639E-3</v>
      </c>
      <c r="Q16" s="195">
        <f t="shared" si="5"/>
        <v>-9.9999999999678124E-3</v>
      </c>
    </row>
    <row r="17" spans="1:17">
      <c r="A17" s="34" t="s">
        <v>59</v>
      </c>
      <c r="B17" s="194">
        <f>PPCL_NG!I17+PPCL_Spot!I17+GT_NG!I17+GT_Spot!I17+Bawana_NG!I17+Bawana_RLNG!I17+Bawana_Spot!I17</f>
        <v>83.97999999999999</v>
      </c>
      <c r="C17" s="194">
        <f>PPCL_NG!P17+PPCL_Spot!P17+GT_NG!P17+GT_Spot!P17+Bawana_NG!P17+Bawana_RLNG!P17+Bawana_Spot!P17</f>
        <v>83.983889634739114</v>
      </c>
      <c r="D17" s="195">
        <f t="shared" si="0"/>
        <v>-3.8896347391244035E-3</v>
      </c>
      <c r="E17" s="194">
        <f>PPCL_NG!J17+PPCL_Spot!J17+GT_NG!J17+GT_Spot!J17+Bawana_NG!J17+Bawana_RLNG!J17+Bawana_Spot!J17</f>
        <v>48.57</v>
      </c>
      <c r="F17" s="194">
        <f>PPCL_NG!Q17+PPCL_Spot!Q17+GT_NG!Q17+GT_Spot!Q17+Bawana_NG!Q17+Bawana_RLNG!Q17+Bawana_Spot!Q17</f>
        <v>48.572249432896619</v>
      </c>
      <c r="G17" s="195">
        <f t="shared" si="1"/>
        <v>-2.2494328966189414E-3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19.68</v>
      </c>
      <c r="L17" s="194">
        <f>PPCL_NG!S17+PPCL_Spot!S17+GT_NG!S17+GT_Spot!S17+Bawana_NG!S17+Bawana_RLNG!S17+Bawana_Spot!S17</f>
        <v>19.680911531873519</v>
      </c>
      <c r="M17" s="195">
        <f t="shared" si="3"/>
        <v>-9.1153187351977749E-4</v>
      </c>
      <c r="N17" s="194">
        <f>PPCL_NG!M17+PPCL_Spot!M17+GT_NG!M17+GT_Spot!M17+Bawana_NG!M17+Bawana_RLNG!M17+Bawana_Spot!M17</f>
        <v>58.68</v>
      </c>
      <c r="O17" s="194">
        <f>PPCL_NG!T17+PPCL_Spot!T17+GT_NG!T17+GT_Spot!T17+Bawana_NG!T17+Bawana_RLNG!T17+Bawana_Spot!T17</f>
        <v>58.682717929725463</v>
      </c>
      <c r="P17" s="195">
        <f t="shared" si="4"/>
        <v>-2.7179297254633639E-3</v>
      </c>
      <c r="Q17" s="195">
        <f t="shared" si="5"/>
        <v>-9.9999999999678124E-3</v>
      </c>
    </row>
    <row r="18" spans="1:17">
      <c r="A18" s="34" t="s">
        <v>60</v>
      </c>
      <c r="B18" s="194">
        <f>PPCL_NG!I18+PPCL_Spot!I18+GT_NG!I18+GT_Spot!I18+Bawana_NG!I18+Bawana_RLNG!I18+Bawana_Spot!I18</f>
        <v>83.97999999999999</v>
      </c>
      <c r="C18" s="194">
        <f>PPCL_NG!P18+PPCL_Spot!P18+GT_NG!P18+GT_Spot!P18+Bawana_NG!P18+Bawana_RLNG!P18+Bawana_Spot!P18</f>
        <v>83.983889634739114</v>
      </c>
      <c r="D18" s="195">
        <f t="shared" si="0"/>
        <v>-3.8896347391244035E-3</v>
      </c>
      <c r="E18" s="194">
        <f>PPCL_NG!J18+PPCL_Spot!J18+GT_NG!J18+GT_Spot!J18+Bawana_NG!J18+Bawana_RLNG!J18+Bawana_Spot!J18</f>
        <v>48.57</v>
      </c>
      <c r="F18" s="194">
        <f>PPCL_NG!Q18+PPCL_Spot!Q18+GT_NG!Q18+GT_Spot!Q18+Bawana_NG!Q18+Bawana_RLNG!Q18+Bawana_Spot!Q18</f>
        <v>48.572249432896619</v>
      </c>
      <c r="G18" s="195">
        <f t="shared" si="1"/>
        <v>-2.2494328966189414E-3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19.68</v>
      </c>
      <c r="L18" s="194">
        <f>PPCL_NG!S18+PPCL_Spot!S18+GT_NG!S18+GT_Spot!S18+Bawana_NG!S18+Bawana_RLNG!S18+Bawana_Spot!S18</f>
        <v>19.680911531873519</v>
      </c>
      <c r="M18" s="195">
        <f t="shared" si="3"/>
        <v>-9.1153187351977749E-4</v>
      </c>
      <c r="N18" s="194">
        <f>PPCL_NG!M18+PPCL_Spot!M18+GT_NG!M18+GT_Spot!M18+Bawana_NG!M18+Bawana_RLNG!M18+Bawana_Spot!M18</f>
        <v>58.68</v>
      </c>
      <c r="O18" s="194">
        <f>PPCL_NG!T18+PPCL_Spot!T18+GT_NG!T18+GT_Spot!T18+Bawana_NG!T18+Bawana_RLNG!T18+Bawana_Spot!T18</f>
        <v>58.682717929725463</v>
      </c>
      <c r="P18" s="195">
        <f t="shared" si="4"/>
        <v>-2.7179297254633639E-3</v>
      </c>
      <c r="Q18" s="195">
        <f t="shared" si="5"/>
        <v>-9.9999999999678124E-3</v>
      </c>
    </row>
    <row r="19" spans="1:17">
      <c r="A19" s="34" t="s">
        <v>61</v>
      </c>
      <c r="B19" s="194">
        <f>PPCL_NG!I19+PPCL_Spot!I19+GT_NG!I19+GT_Spot!I19+Bawana_NG!I19+Bawana_RLNG!I19+Bawana_Spot!I19</f>
        <v>83.88</v>
      </c>
      <c r="C19" s="194">
        <f>PPCL_NG!P19+PPCL_Spot!P19+GT_NG!P19+GT_Spot!P19+Bawana_NG!P19+Bawana_RLNG!P19+Bawana_Spot!P19</f>
        <v>83.876116432967748</v>
      </c>
      <c r="D19" s="195">
        <f t="shared" si="0"/>
        <v>3.883567032247015E-3</v>
      </c>
      <c r="E19" s="194">
        <f>PPCL_NG!J19+PPCL_Spot!J19+GT_NG!J19+GT_Spot!J19+Bawana_NG!J19+Bawana_RLNG!J19+Bawana_Spot!J19</f>
        <v>48.51</v>
      </c>
      <c r="F19" s="194">
        <f>PPCL_NG!Q19+PPCL_Spot!Q19+GT_NG!Q19+GT_Spot!Q19+Bawana_NG!Q19+Bawana_RLNG!Q19+Bawana_Spot!Q19</f>
        <v>48.507754176500534</v>
      </c>
      <c r="G19" s="195">
        <f t="shared" si="1"/>
        <v>2.2458234994644499E-3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4.9997686149289651</v>
      </c>
      <c r="J19" s="195">
        <f t="shared" si="2"/>
        <v>2.3138507103492856E-4</v>
      </c>
      <c r="K19" s="194">
        <f>PPCL_NG!L19+PPCL_Spot!L19+GT_NG!L19+GT_Spot!L19+Bawana_NG!L19+Bawana_RLNG!L19+Bawana_Spot!L19</f>
        <v>19.989999999999998</v>
      </c>
      <c r="L19" s="194">
        <f>PPCL_NG!S19+PPCL_Spot!S19+GT_NG!S19+GT_Spot!S19+Bawana_NG!S19+Bawana_RLNG!S19+Bawana_Spot!S19</f>
        <v>19.989074459715859</v>
      </c>
      <c r="M19" s="195">
        <f t="shared" si="3"/>
        <v>9.2554028413971423E-4</v>
      </c>
      <c r="N19" s="194">
        <f>PPCL_NG!M19+PPCL_Spot!M19+GT_NG!M19+GT_Spot!M19+Bawana_NG!M19+Bawana_RLNG!M19+Bawana_Spot!M19</f>
        <v>58.61</v>
      </c>
      <c r="O19" s="194">
        <f>PPCL_NG!T19+PPCL_Spot!T19+GT_NG!T19+GT_Spot!T19+Bawana_NG!T19+Bawana_RLNG!T19+Bawana_Spot!T19</f>
        <v>58.607286315886903</v>
      </c>
      <c r="P19" s="195">
        <f t="shared" si="4"/>
        <v>2.7136841130968037E-3</v>
      </c>
      <c r="Q19" s="195">
        <f t="shared" si="5"/>
        <v>9.9999999999829114E-3</v>
      </c>
    </row>
    <row r="20" spans="1:17">
      <c r="A20" s="34" t="s">
        <v>62</v>
      </c>
      <c r="B20" s="194">
        <f>PPCL_NG!I20+PPCL_Spot!I20+GT_NG!I20+GT_Spot!I20+Bawana_NG!I20+Bawana_RLNG!I20+Bawana_Spot!I20</f>
        <v>83.88</v>
      </c>
      <c r="C20" s="194">
        <f>PPCL_NG!P20+PPCL_Spot!P20+GT_NG!P20+GT_Spot!P20+Bawana_NG!P20+Bawana_RLNG!P20+Bawana_Spot!P20</f>
        <v>83.876116432967748</v>
      </c>
      <c r="D20" s="195">
        <f t="shared" si="0"/>
        <v>3.883567032247015E-3</v>
      </c>
      <c r="E20" s="194">
        <f>PPCL_NG!J20+PPCL_Spot!J20+GT_NG!J20+GT_Spot!J20+Bawana_NG!J20+Bawana_RLNG!J20+Bawana_Spot!J20</f>
        <v>48.51</v>
      </c>
      <c r="F20" s="194">
        <f>PPCL_NG!Q20+PPCL_Spot!Q20+GT_NG!Q20+GT_Spot!Q20+Bawana_NG!Q20+Bawana_RLNG!Q20+Bawana_Spot!Q20</f>
        <v>48.507754176500534</v>
      </c>
      <c r="G20" s="195">
        <f t="shared" si="1"/>
        <v>2.2458234994644499E-3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4.9997686149289651</v>
      </c>
      <c r="J20" s="195">
        <f t="shared" si="2"/>
        <v>2.3138507103492856E-4</v>
      </c>
      <c r="K20" s="194">
        <f>PPCL_NG!L20+PPCL_Spot!L20+GT_NG!L20+GT_Spot!L20+Bawana_NG!L20+Bawana_RLNG!L20+Bawana_Spot!L20</f>
        <v>19.989999999999998</v>
      </c>
      <c r="L20" s="194">
        <f>PPCL_NG!S20+PPCL_Spot!S20+GT_NG!S20+GT_Spot!S20+Bawana_NG!S20+Bawana_RLNG!S20+Bawana_Spot!S20</f>
        <v>19.989074459715859</v>
      </c>
      <c r="M20" s="195">
        <f t="shared" si="3"/>
        <v>9.2554028413971423E-4</v>
      </c>
      <c r="N20" s="194">
        <f>PPCL_NG!M20+PPCL_Spot!M20+GT_NG!M20+GT_Spot!M20+Bawana_NG!M20+Bawana_RLNG!M20+Bawana_Spot!M20</f>
        <v>58.61</v>
      </c>
      <c r="O20" s="194">
        <f>PPCL_NG!T20+PPCL_Spot!T20+GT_NG!T20+GT_Spot!T20+Bawana_NG!T20+Bawana_RLNG!T20+Bawana_Spot!T20</f>
        <v>58.607286315886903</v>
      </c>
      <c r="P20" s="195">
        <f t="shared" si="4"/>
        <v>2.7136841130968037E-3</v>
      </c>
      <c r="Q20" s="195">
        <f t="shared" si="5"/>
        <v>9.9999999999829114E-3</v>
      </c>
    </row>
    <row r="21" spans="1:17">
      <c r="A21" s="34" t="s">
        <v>63</v>
      </c>
      <c r="B21" s="194">
        <f>PPCL_NG!I21+PPCL_Spot!I21+GT_NG!I21+GT_Spot!I21+Bawana_NG!I21+Bawana_RLNG!I21+Bawana_Spot!I21</f>
        <v>83.88</v>
      </c>
      <c r="C21" s="194">
        <f>PPCL_NG!P21+PPCL_Spot!P21+GT_NG!P21+GT_Spot!P21+Bawana_NG!P21+Bawana_RLNG!P21+Bawana_Spot!P21</f>
        <v>83.876116432967748</v>
      </c>
      <c r="D21" s="195">
        <f t="shared" si="0"/>
        <v>3.883567032247015E-3</v>
      </c>
      <c r="E21" s="194">
        <f>PPCL_NG!J21+PPCL_Spot!J21+GT_NG!J21+GT_Spot!J21+Bawana_NG!J21+Bawana_RLNG!J21+Bawana_Spot!J21</f>
        <v>48.51</v>
      </c>
      <c r="F21" s="194">
        <f>PPCL_NG!Q21+PPCL_Spot!Q21+GT_NG!Q21+GT_Spot!Q21+Bawana_NG!Q21+Bawana_RLNG!Q21+Bawana_Spot!Q21</f>
        <v>48.507754176500534</v>
      </c>
      <c r="G21" s="195">
        <f t="shared" si="1"/>
        <v>2.2458234994644499E-3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4.9997686149289651</v>
      </c>
      <c r="J21" s="195">
        <f t="shared" si="2"/>
        <v>2.3138507103492856E-4</v>
      </c>
      <c r="K21" s="194">
        <f>PPCL_NG!L21+PPCL_Spot!L21+GT_NG!L21+GT_Spot!L21+Bawana_NG!L21+Bawana_RLNG!L21+Bawana_Spot!L21</f>
        <v>19.989999999999998</v>
      </c>
      <c r="L21" s="194">
        <f>PPCL_NG!S21+PPCL_Spot!S21+GT_NG!S21+GT_Spot!S21+Bawana_NG!S21+Bawana_RLNG!S21+Bawana_Spot!S21</f>
        <v>19.989074459715859</v>
      </c>
      <c r="M21" s="195">
        <f t="shared" si="3"/>
        <v>9.2554028413971423E-4</v>
      </c>
      <c r="N21" s="194">
        <f>PPCL_NG!M21+PPCL_Spot!M21+GT_NG!M21+GT_Spot!M21+Bawana_NG!M21+Bawana_RLNG!M21+Bawana_Spot!M21</f>
        <v>58.61</v>
      </c>
      <c r="O21" s="194">
        <f>PPCL_NG!T21+PPCL_Spot!T21+GT_NG!T21+GT_Spot!T21+Bawana_NG!T21+Bawana_RLNG!T21+Bawana_Spot!T21</f>
        <v>58.607286315886903</v>
      </c>
      <c r="P21" s="195">
        <f t="shared" si="4"/>
        <v>2.7136841130968037E-3</v>
      </c>
      <c r="Q21" s="195">
        <f t="shared" si="5"/>
        <v>9.9999999999829114E-3</v>
      </c>
    </row>
    <row r="22" spans="1:17">
      <c r="A22" s="34" t="s">
        <v>64</v>
      </c>
      <c r="B22" s="194">
        <f>PPCL_NG!I22+PPCL_Spot!I22+GT_NG!I22+GT_Spot!I22+Bawana_NG!I22+Bawana_RLNG!I22+Bawana_Spot!I22</f>
        <v>83.88</v>
      </c>
      <c r="C22" s="194">
        <f>PPCL_NG!P22+PPCL_Spot!P22+GT_NG!P22+GT_Spot!P22+Bawana_NG!P22+Bawana_RLNG!P22+Bawana_Spot!P22</f>
        <v>83.876116432967748</v>
      </c>
      <c r="D22" s="195">
        <f t="shared" si="0"/>
        <v>3.883567032247015E-3</v>
      </c>
      <c r="E22" s="194">
        <f>PPCL_NG!J22+PPCL_Spot!J22+GT_NG!J22+GT_Spot!J22+Bawana_NG!J22+Bawana_RLNG!J22+Bawana_Spot!J22</f>
        <v>48.51</v>
      </c>
      <c r="F22" s="194">
        <f>PPCL_NG!Q22+PPCL_Spot!Q22+GT_NG!Q22+GT_Spot!Q22+Bawana_NG!Q22+Bawana_RLNG!Q22+Bawana_Spot!Q22</f>
        <v>48.507754176500534</v>
      </c>
      <c r="G22" s="195">
        <f t="shared" si="1"/>
        <v>2.2458234994644499E-3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4.9997686149289651</v>
      </c>
      <c r="J22" s="195">
        <f t="shared" si="2"/>
        <v>2.3138507103492856E-4</v>
      </c>
      <c r="K22" s="194">
        <f>PPCL_NG!L22+PPCL_Spot!L22+GT_NG!L22+GT_Spot!L22+Bawana_NG!L22+Bawana_RLNG!L22+Bawana_Spot!L22</f>
        <v>19.989999999999998</v>
      </c>
      <c r="L22" s="194">
        <f>PPCL_NG!S22+PPCL_Spot!S22+GT_NG!S22+GT_Spot!S22+Bawana_NG!S22+Bawana_RLNG!S22+Bawana_Spot!S22</f>
        <v>19.989074459715859</v>
      </c>
      <c r="M22" s="195">
        <f t="shared" si="3"/>
        <v>9.2554028413971423E-4</v>
      </c>
      <c r="N22" s="194">
        <f>PPCL_NG!M22+PPCL_Spot!M22+GT_NG!M22+GT_Spot!M22+Bawana_NG!M22+Bawana_RLNG!M22+Bawana_Spot!M22</f>
        <v>58.61</v>
      </c>
      <c r="O22" s="194">
        <f>PPCL_NG!T22+PPCL_Spot!T22+GT_NG!T22+GT_Spot!T22+Bawana_NG!T22+Bawana_RLNG!T22+Bawana_Spot!T22</f>
        <v>58.607286315886903</v>
      </c>
      <c r="P22" s="195">
        <f t="shared" si="4"/>
        <v>2.7136841130968037E-3</v>
      </c>
      <c r="Q22" s="195">
        <f t="shared" si="5"/>
        <v>9.9999999999829114E-3</v>
      </c>
    </row>
    <row r="23" spans="1:17">
      <c r="A23" s="34" t="s">
        <v>65</v>
      </c>
      <c r="B23" s="194">
        <f>PPCL_NG!I23+PPCL_Spot!I23+GT_NG!I23+GT_Spot!I23+Bawana_NG!I23+Bawana_RLNG!I23+Bawana_Spot!I23</f>
        <v>83.88</v>
      </c>
      <c r="C23" s="194">
        <f>PPCL_NG!P23+PPCL_Spot!P23+GT_NG!P23+GT_Spot!P23+Bawana_NG!P23+Bawana_RLNG!P23+Bawana_Spot!P23</f>
        <v>83.876116432967748</v>
      </c>
      <c r="D23" s="195">
        <f t="shared" si="0"/>
        <v>3.883567032247015E-3</v>
      </c>
      <c r="E23" s="194">
        <f>PPCL_NG!J23+PPCL_Spot!J23+GT_NG!J23+GT_Spot!J23+Bawana_NG!J23+Bawana_RLNG!J23+Bawana_Spot!J23</f>
        <v>48.51</v>
      </c>
      <c r="F23" s="194">
        <f>PPCL_NG!Q23+PPCL_Spot!Q23+GT_NG!Q23+GT_Spot!Q23+Bawana_NG!Q23+Bawana_RLNG!Q23+Bawana_Spot!Q23</f>
        <v>48.507754176500534</v>
      </c>
      <c r="G23" s="195">
        <f t="shared" si="1"/>
        <v>2.2458234994644499E-3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4.9997686149289651</v>
      </c>
      <c r="J23" s="195">
        <f t="shared" si="2"/>
        <v>2.3138507103492856E-4</v>
      </c>
      <c r="K23" s="194">
        <f>PPCL_NG!L23+PPCL_Spot!L23+GT_NG!L23+GT_Spot!L23+Bawana_NG!L23+Bawana_RLNG!L23+Bawana_Spot!L23</f>
        <v>19.989999999999998</v>
      </c>
      <c r="L23" s="194">
        <f>PPCL_NG!S23+PPCL_Spot!S23+GT_NG!S23+GT_Spot!S23+Bawana_NG!S23+Bawana_RLNG!S23+Bawana_Spot!S23</f>
        <v>19.989074459715859</v>
      </c>
      <c r="M23" s="195">
        <f t="shared" si="3"/>
        <v>9.2554028413971423E-4</v>
      </c>
      <c r="N23" s="194">
        <f>PPCL_NG!M23+PPCL_Spot!M23+GT_NG!M23+GT_Spot!M23+Bawana_NG!M23+Bawana_RLNG!M23+Bawana_Spot!M23</f>
        <v>58.61</v>
      </c>
      <c r="O23" s="194">
        <f>PPCL_NG!T23+PPCL_Spot!T23+GT_NG!T23+GT_Spot!T23+Bawana_NG!T23+Bawana_RLNG!T23+Bawana_Spot!T23</f>
        <v>58.607286315886903</v>
      </c>
      <c r="P23" s="195">
        <f t="shared" si="4"/>
        <v>2.7136841130968037E-3</v>
      </c>
      <c r="Q23" s="195">
        <f t="shared" si="5"/>
        <v>9.9999999999829114E-3</v>
      </c>
    </row>
    <row r="24" spans="1:17">
      <c r="A24" s="34" t="s">
        <v>66</v>
      </c>
      <c r="B24" s="194">
        <f>PPCL_NG!I24+PPCL_Spot!I24+GT_NG!I24+GT_Spot!I24+Bawana_NG!I24+Bawana_RLNG!I24+Bawana_Spot!I24</f>
        <v>83.88</v>
      </c>
      <c r="C24" s="194">
        <f>PPCL_NG!P24+PPCL_Spot!P24+GT_NG!P24+GT_Spot!P24+Bawana_NG!P24+Bawana_RLNG!P24+Bawana_Spot!P24</f>
        <v>83.876116432967748</v>
      </c>
      <c r="D24" s="195">
        <f t="shared" si="0"/>
        <v>3.883567032247015E-3</v>
      </c>
      <c r="E24" s="194">
        <f>PPCL_NG!J24+PPCL_Spot!J24+GT_NG!J24+GT_Spot!J24+Bawana_NG!J24+Bawana_RLNG!J24+Bawana_Spot!J24</f>
        <v>48.51</v>
      </c>
      <c r="F24" s="194">
        <f>PPCL_NG!Q24+PPCL_Spot!Q24+GT_NG!Q24+GT_Spot!Q24+Bawana_NG!Q24+Bawana_RLNG!Q24+Bawana_Spot!Q24</f>
        <v>48.507754176500534</v>
      </c>
      <c r="G24" s="195">
        <f t="shared" si="1"/>
        <v>2.2458234994644499E-3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4.9997686149289651</v>
      </c>
      <c r="J24" s="195">
        <f t="shared" si="2"/>
        <v>2.3138507103492856E-4</v>
      </c>
      <c r="K24" s="194">
        <f>PPCL_NG!L24+PPCL_Spot!L24+GT_NG!L24+GT_Spot!L24+Bawana_NG!L24+Bawana_RLNG!L24+Bawana_Spot!L24</f>
        <v>19.989999999999998</v>
      </c>
      <c r="L24" s="194">
        <f>PPCL_NG!S24+PPCL_Spot!S24+GT_NG!S24+GT_Spot!S24+Bawana_NG!S24+Bawana_RLNG!S24+Bawana_Spot!S24</f>
        <v>19.989074459715859</v>
      </c>
      <c r="M24" s="195">
        <f t="shared" si="3"/>
        <v>9.2554028413971423E-4</v>
      </c>
      <c r="N24" s="194">
        <f>PPCL_NG!M24+PPCL_Spot!M24+GT_NG!M24+GT_Spot!M24+Bawana_NG!M24+Bawana_RLNG!M24+Bawana_Spot!M24</f>
        <v>58.61</v>
      </c>
      <c r="O24" s="194">
        <f>PPCL_NG!T24+PPCL_Spot!T24+GT_NG!T24+GT_Spot!T24+Bawana_NG!T24+Bawana_RLNG!T24+Bawana_Spot!T24</f>
        <v>58.607286315886903</v>
      </c>
      <c r="P24" s="195">
        <f t="shared" si="4"/>
        <v>2.7136841130968037E-3</v>
      </c>
      <c r="Q24" s="195">
        <f t="shared" si="5"/>
        <v>9.9999999999829114E-3</v>
      </c>
    </row>
    <row r="25" spans="1:17">
      <c r="A25" s="34" t="s">
        <v>67</v>
      </c>
      <c r="B25" s="194">
        <f>PPCL_NG!I25+PPCL_Spot!I25+GT_NG!I25+GT_Spot!I25+Bawana_NG!I25+Bawana_RLNG!I25+Bawana_Spot!I25</f>
        <v>83.88</v>
      </c>
      <c r="C25" s="194">
        <f>PPCL_NG!P25+PPCL_Spot!P25+GT_NG!P25+GT_Spot!P25+Bawana_NG!P25+Bawana_RLNG!P25+Bawana_Spot!P25</f>
        <v>83.876116432967748</v>
      </c>
      <c r="D25" s="195">
        <f t="shared" si="0"/>
        <v>3.883567032247015E-3</v>
      </c>
      <c r="E25" s="194">
        <f>PPCL_NG!J25+PPCL_Spot!J25+GT_NG!J25+GT_Spot!J25+Bawana_NG!J25+Bawana_RLNG!J25+Bawana_Spot!J25</f>
        <v>48.51</v>
      </c>
      <c r="F25" s="194">
        <f>PPCL_NG!Q25+PPCL_Spot!Q25+GT_NG!Q25+GT_Spot!Q25+Bawana_NG!Q25+Bawana_RLNG!Q25+Bawana_Spot!Q25</f>
        <v>48.507754176500534</v>
      </c>
      <c r="G25" s="195">
        <f t="shared" si="1"/>
        <v>2.2458234994644499E-3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4.9997686149289651</v>
      </c>
      <c r="J25" s="195">
        <f t="shared" si="2"/>
        <v>2.3138507103492856E-4</v>
      </c>
      <c r="K25" s="194">
        <f>PPCL_NG!L25+PPCL_Spot!L25+GT_NG!L25+GT_Spot!L25+Bawana_NG!L25+Bawana_RLNG!L25+Bawana_Spot!L25</f>
        <v>19.989999999999998</v>
      </c>
      <c r="L25" s="194">
        <f>PPCL_NG!S25+PPCL_Spot!S25+GT_NG!S25+GT_Spot!S25+Bawana_NG!S25+Bawana_RLNG!S25+Bawana_Spot!S25</f>
        <v>19.989074459715859</v>
      </c>
      <c r="M25" s="195">
        <f t="shared" si="3"/>
        <v>9.2554028413971423E-4</v>
      </c>
      <c r="N25" s="194">
        <f>PPCL_NG!M25+PPCL_Spot!M25+GT_NG!M25+GT_Spot!M25+Bawana_NG!M25+Bawana_RLNG!M25+Bawana_Spot!M25</f>
        <v>58.61</v>
      </c>
      <c r="O25" s="194">
        <f>PPCL_NG!T25+PPCL_Spot!T25+GT_NG!T25+GT_Spot!T25+Bawana_NG!T25+Bawana_RLNG!T25+Bawana_Spot!T25</f>
        <v>58.607286315886903</v>
      </c>
      <c r="P25" s="195">
        <f t="shared" si="4"/>
        <v>2.7136841130968037E-3</v>
      </c>
      <c r="Q25" s="195">
        <f t="shared" si="5"/>
        <v>9.9999999999829114E-3</v>
      </c>
    </row>
    <row r="26" spans="1:17">
      <c r="A26" s="34" t="s">
        <v>68</v>
      </c>
      <c r="B26" s="194">
        <f>PPCL_NG!I26+PPCL_Spot!I26+GT_NG!I26+GT_Spot!I26+Bawana_NG!I26+Bawana_RLNG!I26+Bawana_Spot!I26</f>
        <v>83.88</v>
      </c>
      <c r="C26" s="194">
        <f>PPCL_NG!P26+PPCL_Spot!P26+GT_NG!P26+GT_Spot!P26+Bawana_NG!P26+Bawana_RLNG!P26+Bawana_Spot!P26</f>
        <v>83.876116432967748</v>
      </c>
      <c r="D26" s="195">
        <f t="shared" si="0"/>
        <v>3.883567032247015E-3</v>
      </c>
      <c r="E26" s="194">
        <f>PPCL_NG!J26+PPCL_Spot!J26+GT_NG!J26+GT_Spot!J26+Bawana_NG!J26+Bawana_RLNG!J26+Bawana_Spot!J26</f>
        <v>48.51</v>
      </c>
      <c r="F26" s="194">
        <f>PPCL_NG!Q26+PPCL_Spot!Q26+GT_NG!Q26+GT_Spot!Q26+Bawana_NG!Q26+Bawana_RLNG!Q26+Bawana_Spot!Q26</f>
        <v>48.507754176500534</v>
      </c>
      <c r="G26" s="195">
        <f t="shared" si="1"/>
        <v>2.2458234994644499E-3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4.9997686149289651</v>
      </c>
      <c r="J26" s="195">
        <f t="shared" si="2"/>
        <v>2.3138507103492856E-4</v>
      </c>
      <c r="K26" s="194">
        <f>PPCL_NG!L26+PPCL_Spot!L26+GT_NG!L26+GT_Spot!L26+Bawana_NG!L26+Bawana_RLNG!L26+Bawana_Spot!L26</f>
        <v>19.989999999999998</v>
      </c>
      <c r="L26" s="194">
        <f>PPCL_NG!S26+PPCL_Spot!S26+GT_NG!S26+GT_Spot!S26+Bawana_NG!S26+Bawana_RLNG!S26+Bawana_Spot!S26</f>
        <v>19.989074459715859</v>
      </c>
      <c r="M26" s="195">
        <f t="shared" si="3"/>
        <v>9.2554028413971423E-4</v>
      </c>
      <c r="N26" s="194">
        <f>PPCL_NG!M26+PPCL_Spot!M26+GT_NG!M26+GT_Spot!M26+Bawana_NG!M26+Bawana_RLNG!M26+Bawana_Spot!M26</f>
        <v>58.61</v>
      </c>
      <c r="O26" s="194">
        <f>PPCL_NG!T26+PPCL_Spot!T26+GT_NG!T26+GT_Spot!T26+Bawana_NG!T26+Bawana_RLNG!T26+Bawana_Spot!T26</f>
        <v>58.607286315886903</v>
      </c>
      <c r="P26" s="195">
        <f t="shared" si="4"/>
        <v>2.7136841130968037E-3</v>
      </c>
      <c r="Q26" s="195">
        <f t="shared" si="5"/>
        <v>9.9999999999829114E-3</v>
      </c>
    </row>
    <row r="27" spans="1:17">
      <c r="A27" s="34" t="s">
        <v>69</v>
      </c>
      <c r="B27" s="194">
        <f>PPCL_NG!I27+PPCL_Spot!I27+GT_NG!I27+GT_Spot!I27+Bawana_NG!I27+Bawana_RLNG!I27+Bawana_Spot!I27</f>
        <v>83.88</v>
      </c>
      <c r="C27" s="194">
        <f>PPCL_NG!P27+PPCL_Spot!P27+GT_NG!P27+GT_Spot!P27+Bawana_NG!P27+Bawana_RLNG!P27+Bawana_Spot!P27</f>
        <v>83.876116432967748</v>
      </c>
      <c r="D27" s="195">
        <f t="shared" si="0"/>
        <v>3.883567032247015E-3</v>
      </c>
      <c r="E27" s="194">
        <f>PPCL_NG!J27+PPCL_Spot!J27+GT_NG!J27+GT_Spot!J27+Bawana_NG!J27+Bawana_RLNG!J27+Bawana_Spot!J27</f>
        <v>48.51</v>
      </c>
      <c r="F27" s="194">
        <f>PPCL_NG!Q27+PPCL_Spot!Q27+GT_NG!Q27+GT_Spot!Q27+Bawana_NG!Q27+Bawana_RLNG!Q27+Bawana_Spot!Q27</f>
        <v>48.507754176500534</v>
      </c>
      <c r="G27" s="195">
        <f t="shared" si="1"/>
        <v>2.2458234994644499E-3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4.9997686149289651</v>
      </c>
      <c r="J27" s="195">
        <f t="shared" si="2"/>
        <v>2.3138507103492856E-4</v>
      </c>
      <c r="K27" s="194">
        <f>PPCL_NG!L27+PPCL_Spot!L27+GT_NG!L27+GT_Spot!L27+Bawana_NG!L27+Bawana_RLNG!L27+Bawana_Spot!L27</f>
        <v>19.989999999999998</v>
      </c>
      <c r="L27" s="194">
        <f>PPCL_NG!S27+PPCL_Spot!S27+GT_NG!S27+GT_Spot!S27+Bawana_NG!S27+Bawana_RLNG!S27+Bawana_Spot!S27</f>
        <v>19.989074459715859</v>
      </c>
      <c r="M27" s="195">
        <f t="shared" si="3"/>
        <v>9.2554028413971423E-4</v>
      </c>
      <c r="N27" s="194">
        <f>PPCL_NG!M27+PPCL_Spot!M27+GT_NG!M27+GT_Spot!M27+Bawana_NG!M27+Bawana_RLNG!M27+Bawana_Spot!M27</f>
        <v>58.61</v>
      </c>
      <c r="O27" s="194">
        <f>PPCL_NG!T27+PPCL_Spot!T27+GT_NG!T27+GT_Spot!T27+Bawana_NG!T27+Bawana_RLNG!T27+Bawana_Spot!T27</f>
        <v>58.607286315886903</v>
      </c>
      <c r="P27" s="195">
        <f t="shared" si="4"/>
        <v>2.7136841130968037E-3</v>
      </c>
      <c r="Q27" s="195">
        <f t="shared" si="5"/>
        <v>9.9999999999829114E-3</v>
      </c>
    </row>
    <row r="28" spans="1:17">
      <c r="A28" s="34" t="s">
        <v>70</v>
      </c>
      <c r="B28" s="194">
        <f>PPCL_NG!I28+PPCL_Spot!I28+GT_NG!I28+GT_Spot!I28+Bawana_NG!I28+Bawana_RLNG!I28+Bawana_Spot!I28</f>
        <v>81.96</v>
      </c>
      <c r="C28" s="194">
        <f>PPCL_NG!P28+PPCL_Spot!P28+GT_NG!P28+GT_Spot!P28+Bawana_NG!P28+Bawana_RLNG!P28+Bawana_Spot!P28</f>
        <v>81.96500280615389</v>
      </c>
      <c r="D28" s="195">
        <f t="shared" si="0"/>
        <v>-5.0028061538966995E-3</v>
      </c>
      <c r="E28" s="194">
        <f>PPCL_NG!J28+PPCL_Spot!J28+GT_NG!J28+GT_Spot!J28+Bawana_NG!J28+Bawana_RLNG!J28+Bawana_Spot!J28</f>
        <v>57.58</v>
      </c>
      <c r="F28" s="194">
        <f>PPCL_NG!Q28+PPCL_Spot!Q28+GT_NG!Q28+GT_Spot!Q28+Bawana_NG!Q28+Bawana_RLNG!Q28+Bawana_Spot!Q28</f>
        <v>57.58</v>
      </c>
      <c r="G28" s="195">
        <f t="shared" si="1"/>
        <v>0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5.0002870509728048</v>
      </c>
      <c r="J28" s="195">
        <f t="shared" si="2"/>
        <v>-2.8705097280479208E-4</v>
      </c>
      <c r="K28" s="194">
        <f>PPCL_NG!L28+PPCL_Spot!L28+GT_NG!L28+GT_Spot!L28+Bawana_NG!L28+Bawana_RLNG!L28+Bawana_Spot!L28</f>
        <v>19.989999999999998</v>
      </c>
      <c r="L28" s="194">
        <f>PPCL_NG!S28+PPCL_Spot!S28+GT_NG!S28+GT_Spot!S28+Bawana_NG!S28+Bawana_RLNG!S28+Bawana_Spot!S28</f>
        <v>19.991151887762669</v>
      </c>
      <c r="M28" s="195">
        <f t="shared" si="3"/>
        <v>-1.1518877626706114E-3</v>
      </c>
      <c r="N28" s="194">
        <f>PPCL_NG!M28+PPCL_Spot!M28+GT_NG!M28+GT_Spot!M28+Bawana_NG!M28+Bawana_RLNG!M28+Bawana_Spot!M28</f>
        <v>54.879999999999995</v>
      </c>
      <c r="O28" s="194">
        <f>PPCL_NG!T28+PPCL_Spot!T28+GT_NG!T28+GT_Spot!T28+Bawana_NG!T28+Bawana_RLNG!T28+Bawana_Spot!T28</f>
        <v>54.883558255110614</v>
      </c>
      <c r="P28" s="195">
        <f t="shared" si="4"/>
        <v>-3.5582551106188021E-3</v>
      </c>
      <c r="Q28" s="195">
        <f t="shared" si="5"/>
        <v>-9.9999999999909051E-3</v>
      </c>
    </row>
    <row r="29" spans="1:17">
      <c r="A29" s="34" t="s">
        <v>71</v>
      </c>
      <c r="B29" s="194">
        <f>PPCL_NG!I29+PPCL_Spot!I29+GT_NG!I29+GT_Spot!I29+Bawana_NG!I29+Bawana_RLNG!I29+Bawana_Spot!I29</f>
        <v>81.96</v>
      </c>
      <c r="C29" s="194">
        <f>PPCL_NG!P29+PPCL_Spot!P29+GT_NG!P29+GT_Spot!P29+Bawana_NG!P29+Bawana_RLNG!P29+Bawana_Spot!P29</f>
        <v>81.956498868536784</v>
      </c>
      <c r="D29" s="195">
        <f t="shared" si="0"/>
        <v>3.5011314632100721E-3</v>
      </c>
      <c r="E29" s="194">
        <f>PPCL_NG!J29+PPCL_Spot!J29+GT_NG!J29+GT_Spot!J29+Bawana_NG!J29+Bawana_RLNG!J29+Bawana_Spot!J29</f>
        <v>57.58</v>
      </c>
      <c r="F29" s="194">
        <f>PPCL_NG!Q29+PPCL_Spot!Q29+GT_NG!Q29+GT_Spot!Q29+Bawana_NG!Q29+Bawana_RLNG!Q29+Bawana_Spot!Q29</f>
        <v>57.577540668630718</v>
      </c>
      <c r="G29" s="195">
        <f t="shared" si="1"/>
        <v>2.4593313692804486E-3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4.9997865163741944</v>
      </c>
      <c r="J29" s="195">
        <f t="shared" si="2"/>
        <v>2.1348362580564384E-4</v>
      </c>
      <c r="K29" s="194">
        <f>PPCL_NG!L29+PPCL_Spot!L29+GT_NG!L29+GT_Spot!L29+Bawana_NG!L29+Bawana_RLNG!L29+Bawana_Spot!L29</f>
        <v>19.989999999999998</v>
      </c>
      <c r="L29" s="194">
        <f>PPCL_NG!S29+PPCL_Spot!S29+GT_NG!S29+GT_Spot!S29+Bawana_NG!S29+Bawana_RLNG!S29+Bawana_Spot!S29</f>
        <v>19.989146065496776</v>
      </c>
      <c r="M29" s="195">
        <f t="shared" si="3"/>
        <v>8.5393450322257536E-4</v>
      </c>
      <c r="N29" s="194">
        <f>PPCL_NG!M29+PPCL_Spot!M29+GT_NG!M29+GT_Spot!M29+Bawana_NG!M29+Bawana_RLNG!M29+Bawana_Spot!M29</f>
        <v>69.58</v>
      </c>
      <c r="O29" s="194">
        <f>PPCL_NG!T29+PPCL_Spot!T29+GT_NG!T29+GT_Spot!T29+Bawana_NG!T29+Bawana_RLNG!T29+Bawana_Spot!T29</f>
        <v>69.577027880961538</v>
      </c>
      <c r="P29" s="195">
        <f t="shared" si="4"/>
        <v>2.9721190384606189E-3</v>
      </c>
      <c r="Q29" s="195">
        <f t="shared" si="5"/>
        <v>9.9999999999793587E-3</v>
      </c>
    </row>
    <row r="30" spans="1:17">
      <c r="A30" s="34" t="s">
        <v>72</v>
      </c>
      <c r="B30" s="194">
        <f>PPCL_NG!I30+PPCL_Spot!I30+GT_NG!I30+GT_Spot!I30+Bawana_NG!I30+Bawana_RLNG!I30+Bawana_Spot!I30</f>
        <v>81.96</v>
      </c>
      <c r="C30" s="194">
        <f>PPCL_NG!P30+PPCL_Spot!P30+GT_NG!P30+GT_Spot!P30+Bawana_NG!P30+Bawana_RLNG!P30+Bawana_Spot!P30</f>
        <v>81.956498868536784</v>
      </c>
      <c r="D30" s="195">
        <f t="shared" si="0"/>
        <v>3.5011314632100721E-3</v>
      </c>
      <c r="E30" s="194">
        <f>PPCL_NG!J30+PPCL_Spot!J30+GT_NG!J30+GT_Spot!J30+Bawana_NG!J30+Bawana_RLNG!J30+Bawana_Spot!J30</f>
        <v>57.58</v>
      </c>
      <c r="F30" s="194">
        <f>PPCL_NG!Q30+PPCL_Spot!Q30+GT_NG!Q30+GT_Spot!Q30+Bawana_NG!Q30+Bawana_RLNG!Q30+Bawana_Spot!Q30</f>
        <v>57.577540668630718</v>
      </c>
      <c r="G30" s="195">
        <f t="shared" si="1"/>
        <v>2.4593313692804486E-3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4.9997865163741944</v>
      </c>
      <c r="J30" s="195">
        <f t="shared" si="2"/>
        <v>2.1348362580564384E-4</v>
      </c>
      <c r="K30" s="194">
        <f>PPCL_NG!L30+PPCL_Spot!L30+GT_NG!L30+GT_Spot!L30+Bawana_NG!L30+Bawana_RLNG!L30+Bawana_Spot!L30</f>
        <v>19.989999999999998</v>
      </c>
      <c r="L30" s="194">
        <f>PPCL_NG!S30+PPCL_Spot!S30+GT_NG!S30+GT_Spot!S30+Bawana_NG!S30+Bawana_RLNG!S30+Bawana_Spot!S30</f>
        <v>19.989146065496776</v>
      </c>
      <c r="M30" s="195">
        <f t="shared" si="3"/>
        <v>8.5393450322257536E-4</v>
      </c>
      <c r="N30" s="194">
        <f>PPCL_NG!M30+PPCL_Spot!M30+GT_NG!M30+GT_Spot!M30+Bawana_NG!M30+Bawana_RLNG!M30+Bawana_Spot!M30</f>
        <v>69.58</v>
      </c>
      <c r="O30" s="194">
        <f>PPCL_NG!T30+PPCL_Spot!T30+GT_NG!T30+GT_Spot!T30+Bawana_NG!T30+Bawana_RLNG!T30+Bawana_Spot!T30</f>
        <v>69.577027880961538</v>
      </c>
      <c r="P30" s="195">
        <f t="shared" si="4"/>
        <v>2.9721190384606189E-3</v>
      </c>
      <c r="Q30" s="195">
        <f t="shared" si="5"/>
        <v>9.9999999999793587E-3</v>
      </c>
    </row>
    <row r="31" spans="1:17">
      <c r="A31" s="34" t="s">
        <v>73</v>
      </c>
      <c r="B31" s="194">
        <f>PPCL_NG!I31+PPCL_Spot!I31+GT_NG!I31+GT_Spot!I31+Bawana_NG!I31+Bawana_RLNG!I31+Bawana_Spot!I31</f>
        <v>99.57</v>
      </c>
      <c r="C31" s="194">
        <f>PPCL_NG!P31+PPCL_Spot!P31+GT_NG!P31+GT_Spot!P31+Bawana_NG!P31+Bawana_RLNG!P31+Bawana_Spot!P31</f>
        <v>99.568417758716535</v>
      </c>
      <c r="D31" s="195">
        <f t="shared" si="0"/>
        <v>1.5822412834580746E-3</v>
      </c>
      <c r="E31" s="194">
        <f>PPCL_NG!J31+PPCL_Spot!J31+GT_NG!J31+GT_Spot!J31+Bawana_NG!J31+Bawana_RLNG!J31+Bawana_Spot!J31</f>
        <v>57.58</v>
      </c>
      <c r="F31" s="194">
        <f>PPCL_NG!Q31+PPCL_Spot!Q31+GT_NG!Q31+GT_Spot!Q31+Bawana_NG!Q31+Bawana_RLNG!Q31+Bawana_Spot!Q31</f>
        <v>57.579085060757677</v>
      </c>
      <c r="G31" s="195">
        <f t="shared" si="1"/>
        <v>9.1493924232111112E-4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4.9999205781907712</v>
      </c>
      <c r="J31" s="195">
        <f t="shared" si="2"/>
        <v>7.9421809228819029E-5</v>
      </c>
      <c r="K31" s="194">
        <f>PPCL_NG!L31+PPCL_Spot!L31+GT_NG!L31+GT_Spot!L31+Bawana_NG!L31+Bawana_RLNG!L31+Bawana_Spot!L31</f>
        <v>19.989999999999998</v>
      </c>
      <c r="L31" s="194">
        <f>PPCL_NG!S31+PPCL_Spot!S31+GT_NG!S31+GT_Spot!S31+Bawana_NG!S31+Bawana_RLNG!S31+Bawana_Spot!S31</f>
        <v>19.989682312763083</v>
      </c>
      <c r="M31" s="195">
        <f t="shared" si="3"/>
        <v>3.1768723691527612E-4</v>
      </c>
      <c r="N31" s="194">
        <f>PPCL_NG!M31+PPCL_Spot!M31+GT_NG!M31+GT_Spot!M31+Bawana_NG!M31+Bawana_RLNG!M31+Bawana_Spot!M31</f>
        <v>69.58</v>
      </c>
      <c r="O31" s="194">
        <f>PPCL_NG!T31+PPCL_Spot!T31+GT_NG!T31+GT_Spot!T31+Bawana_NG!T31+Bawana_RLNG!T31+Bawana_Spot!T31</f>
        <v>69.578894289571906</v>
      </c>
      <c r="P31" s="195">
        <f t="shared" si="4"/>
        <v>1.1057104280922658E-3</v>
      </c>
      <c r="Q31" s="195">
        <f t="shared" si="5"/>
        <v>4.0000000000155467E-3</v>
      </c>
    </row>
    <row r="32" spans="1:17">
      <c r="A32" s="34" t="s">
        <v>74</v>
      </c>
      <c r="B32" s="194">
        <f>PPCL_NG!I32+PPCL_Spot!I32+GT_NG!I32+GT_Spot!I32+Bawana_NG!I32+Bawana_RLNG!I32+Bawana_Spot!I32</f>
        <v>97.74</v>
      </c>
      <c r="C32" s="194">
        <f>PPCL_NG!P32+PPCL_Spot!P32+GT_NG!P32+GT_Spot!P32+Bawana_NG!P32+Bawana_RLNG!P32+Bawana_Spot!P32</f>
        <v>97.74</v>
      </c>
      <c r="D32" s="195">
        <f t="shared" si="0"/>
        <v>0</v>
      </c>
      <c r="E32" s="194">
        <f>PPCL_NG!J32+PPCL_Spot!J32+GT_NG!J32+GT_Spot!J32+Bawana_NG!J32+Bawana_RLNG!J32+Bawana_Spot!J32</f>
        <v>56.519999999999996</v>
      </c>
      <c r="F32" s="194">
        <f>PPCL_NG!Q32+PPCL_Spot!Q32+GT_NG!Q32+GT_Spot!Q32+Bawana_NG!Q32+Bawana_RLNG!Q32+Bawana_Spot!Q32</f>
        <v>56.519999999999996</v>
      </c>
      <c r="G32" s="195">
        <f t="shared" si="1"/>
        <v>0</v>
      </c>
      <c r="H32" s="194">
        <f>PPCL_NG!K32+PPCL_Spot!K32+GT_NG!K32+GT_Spot!K32+Bawana_NG!K32+Bawana_RLNG!K32+Bawana_Spot!K32</f>
        <v>4.91</v>
      </c>
      <c r="I32" s="194">
        <f>PPCL_NG!R32+PPCL_Spot!R32+GT_NG!R32+GT_Spot!R32+Bawana_NG!R32+Bawana_RLNG!R32+Bawana_Spot!R32</f>
        <v>4.91</v>
      </c>
      <c r="J32" s="195">
        <f t="shared" si="2"/>
        <v>0</v>
      </c>
      <c r="K32" s="194">
        <f>PPCL_NG!L32+PPCL_Spot!L32+GT_NG!L32+GT_Spot!L32+Bawana_NG!L32+Bawana_RLNG!L32+Bawana_Spot!L32</f>
        <v>19.619999999999997</v>
      </c>
      <c r="L32" s="194">
        <f>PPCL_NG!S32+PPCL_Spot!S32+GT_NG!S32+GT_Spot!S32+Bawana_NG!S32+Bawana_RLNG!S32+Bawana_Spot!S32</f>
        <v>19.619999999999997</v>
      </c>
      <c r="M32" s="195">
        <f t="shared" si="3"/>
        <v>0</v>
      </c>
      <c r="N32" s="194">
        <f>PPCL_NG!M32+PPCL_Spot!M32+GT_NG!M32+GT_Spot!M32+Bawana_NG!M32+Bawana_RLNG!M32+Bawana_Spot!M32</f>
        <v>68.289999999999992</v>
      </c>
      <c r="O32" s="194">
        <f>PPCL_NG!T32+PPCL_Spot!T32+GT_NG!T32+GT_Spot!T32+Bawana_NG!T32+Bawana_RLNG!T32+Bawana_Spot!T32</f>
        <v>68.289999999999992</v>
      </c>
      <c r="P32" s="195">
        <f t="shared" si="4"/>
        <v>0</v>
      </c>
      <c r="Q32" s="195">
        <f t="shared" si="5"/>
        <v>0</v>
      </c>
    </row>
    <row r="33" spans="1:17">
      <c r="A33" s="34" t="s">
        <v>75</v>
      </c>
      <c r="B33" s="194">
        <f>PPCL_NG!I33+PPCL_Spot!I33+GT_NG!I33+GT_Spot!I33+Bawana_NG!I33+Bawana_RLNG!I33+Bawana_Spot!I33</f>
        <v>81.96</v>
      </c>
      <c r="C33" s="194">
        <f>PPCL_NG!P33+PPCL_Spot!P33+GT_NG!P33+GT_Spot!P33+Bawana_NG!P33+Bawana_RLNG!P33+Bawana_Spot!P33</f>
        <v>81.958599547414721</v>
      </c>
      <c r="D33" s="195">
        <f t="shared" si="0"/>
        <v>1.4004525852726601E-3</v>
      </c>
      <c r="E33" s="194">
        <f>PPCL_NG!J33+PPCL_Spot!J33+GT_NG!J33+GT_Spot!J33+Bawana_NG!J33+Bawana_RLNG!J33+Bawana_Spot!J33</f>
        <v>57.58</v>
      </c>
      <c r="F33" s="194">
        <f>PPCL_NG!Q33+PPCL_Spot!Q33+GT_NG!Q33+GT_Spot!Q33+Bawana_NG!Q33+Bawana_RLNG!Q33+Bawana_Spot!Q33</f>
        <v>57.579016267452296</v>
      </c>
      <c r="G33" s="195">
        <f t="shared" si="1"/>
        <v>9.8373254770223184E-4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4.9999146065496785</v>
      </c>
      <c r="J33" s="195">
        <f t="shared" si="2"/>
        <v>8.5393450321546993E-5</v>
      </c>
      <c r="K33" s="194">
        <f>PPCL_NG!L33+PPCL_Spot!L33+GT_NG!L33+GT_Spot!L33+Bawana_NG!L33+Bawana_RLNG!L33+Bawana_Spot!L33</f>
        <v>19.989999999999998</v>
      </c>
      <c r="L33" s="194">
        <f>PPCL_NG!S33+PPCL_Spot!S33+GT_NG!S33+GT_Spot!S33+Bawana_NG!S33+Bawana_RLNG!S33+Bawana_Spot!S33</f>
        <v>19.989658426198712</v>
      </c>
      <c r="M33" s="195">
        <f t="shared" si="3"/>
        <v>3.4157380128618797E-4</v>
      </c>
      <c r="N33" s="194">
        <f>PPCL_NG!M33+PPCL_Spot!M33+GT_NG!M33+GT_Spot!M33+Bawana_NG!M33+Bawana_RLNG!M33+Bawana_Spot!M33</f>
        <v>69.58</v>
      </c>
      <c r="O33" s="194">
        <f>PPCL_NG!T33+PPCL_Spot!T33+GT_NG!T33+GT_Spot!T33+Bawana_NG!T33+Bawana_RLNG!T33+Bawana_Spot!T33</f>
        <v>69.578811152384617</v>
      </c>
      <c r="P33" s="195">
        <f t="shared" si="4"/>
        <v>1.1888476153814054E-3</v>
      </c>
      <c r="Q33" s="195">
        <f t="shared" si="5"/>
        <v>3.9999999999640323E-3</v>
      </c>
    </row>
    <row r="34" spans="1:17">
      <c r="A34" s="34" t="s">
        <v>76</v>
      </c>
      <c r="B34" s="194">
        <f>PPCL_NG!I34+PPCL_Spot!I34+GT_NG!I34+GT_Spot!I34+Bawana_NG!I34+Bawana_RLNG!I34+Bawana_Spot!I34</f>
        <v>81.96</v>
      </c>
      <c r="C34" s="194">
        <f>PPCL_NG!P34+PPCL_Spot!P34+GT_NG!P34+GT_Spot!P34+Bawana_NG!P34+Bawana_RLNG!P34+Bawana_Spot!P34</f>
        <v>81.958599547414721</v>
      </c>
      <c r="D34" s="195">
        <f t="shared" si="0"/>
        <v>1.4004525852726601E-3</v>
      </c>
      <c r="E34" s="194">
        <f>PPCL_NG!J34+PPCL_Spot!J34+GT_NG!J34+GT_Spot!J34+Bawana_NG!J34+Bawana_RLNG!J34+Bawana_Spot!J34</f>
        <v>57.58</v>
      </c>
      <c r="F34" s="194">
        <f>PPCL_NG!Q34+PPCL_Spot!Q34+GT_NG!Q34+GT_Spot!Q34+Bawana_NG!Q34+Bawana_RLNG!Q34+Bawana_Spot!Q34</f>
        <v>57.579016267452296</v>
      </c>
      <c r="G34" s="195">
        <f t="shared" si="1"/>
        <v>9.8373254770223184E-4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4.9999146065496785</v>
      </c>
      <c r="J34" s="195">
        <f t="shared" si="2"/>
        <v>8.5393450321546993E-5</v>
      </c>
      <c r="K34" s="194">
        <f>PPCL_NG!L34+PPCL_Spot!L34+GT_NG!L34+GT_Spot!L34+Bawana_NG!L34+Bawana_RLNG!L34+Bawana_Spot!L34</f>
        <v>19.989999999999998</v>
      </c>
      <c r="L34" s="194">
        <f>PPCL_NG!S34+PPCL_Spot!S34+GT_NG!S34+GT_Spot!S34+Bawana_NG!S34+Bawana_RLNG!S34+Bawana_Spot!S34</f>
        <v>19.989658426198712</v>
      </c>
      <c r="M34" s="195">
        <f t="shared" si="3"/>
        <v>3.4157380128618797E-4</v>
      </c>
      <c r="N34" s="194">
        <f>PPCL_NG!M34+PPCL_Spot!M34+GT_NG!M34+GT_Spot!M34+Bawana_NG!M34+Bawana_RLNG!M34+Bawana_Spot!M34</f>
        <v>69.58</v>
      </c>
      <c r="O34" s="194">
        <f>PPCL_NG!T34+PPCL_Spot!T34+GT_NG!T34+GT_Spot!T34+Bawana_NG!T34+Bawana_RLNG!T34+Bawana_Spot!T34</f>
        <v>69.578811152384617</v>
      </c>
      <c r="P34" s="195">
        <f t="shared" si="4"/>
        <v>1.1888476153814054E-3</v>
      </c>
      <c r="Q34" s="195">
        <f t="shared" si="5"/>
        <v>3.9999999999640323E-3</v>
      </c>
    </row>
    <row r="35" spans="1:17">
      <c r="A35" s="34" t="s">
        <v>77</v>
      </c>
      <c r="B35" s="194">
        <f>PPCL_NG!I35+PPCL_Spot!I35+GT_NG!I35+GT_Spot!I35+Bawana_NG!I35+Bawana_RLNG!I35+Bawana_Spot!I35</f>
        <v>81.96</v>
      </c>
      <c r="C35" s="194">
        <f>PPCL_NG!P35+PPCL_Spot!P35+GT_NG!P35+GT_Spot!P35+Bawana_NG!P35+Bawana_RLNG!P35+Bawana_Spot!P35</f>
        <v>81.958599547414721</v>
      </c>
      <c r="D35" s="195">
        <f t="shared" si="0"/>
        <v>1.4004525852726601E-3</v>
      </c>
      <c r="E35" s="194">
        <f>PPCL_NG!J35+PPCL_Spot!J35+GT_NG!J35+GT_Spot!J35+Bawana_NG!J35+Bawana_RLNG!J35+Bawana_Spot!J35</f>
        <v>57.58</v>
      </c>
      <c r="F35" s="194">
        <f>PPCL_NG!Q35+PPCL_Spot!Q35+GT_NG!Q35+GT_Spot!Q35+Bawana_NG!Q35+Bawana_RLNG!Q35+Bawana_Spot!Q35</f>
        <v>57.579016267452296</v>
      </c>
      <c r="G35" s="195">
        <f t="shared" si="1"/>
        <v>9.8373254770223184E-4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4.9999146065496785</v>
      </c>
      <c r="J35" s="195">
        <f t="shared" si="2"/>
        <v>8.5393450321546993E-5</v>
      </c>
      <c r="K35" s="194">
        <f>PPCL_NG!L35+PPCL_Spot!L35+GT_NG!L35+GT_Spot!L35+Bawana_NG!L35+Bawana_RLNG!L35+Bawana_Spot!L35</f>
        <v>19.989999999999998</v>
      </c>
      <c r="L35" s="194">
        <f>PPCL_NG!S35+PPCL_Spot!S35+GT_NG!S35+GT_Spot!S35+Bawana_NG!S35+Bawana_RLNG!S35+Bawana_Spot!S35</f>
        <v>19.989658426198712</v>
      </c>
      <c r="M35" s="195">
        <f t="shared" si="3"/>
        <v>3.4157380128618797E-4</v>
      </c>
      <c r="N35" s="194">
        <f>PPCL_NG!M35+PPCL_Spot!M35+GT_NG!M35+GT_Spot!M35+Bawana_NG!M35+Bawana_RLNG!M35+Bawana_Spot!M35</f>
        <v>69.58</v>
      </c>
      <c r="O35" s="194">
        <f>PPCL_NG!T35+PPCL_Spot!T35+GT_NG!T35+GT_Spot!T35+Bawana_NG!T35+Bawana_RLNG!T35+Bawana_Spot!T35</f>
        <v>69.578811152384617</v>
      </c>
      <c r="P35" s="195">
        <f t="shared" si="4"/>
        <v>1.1888476153814054E-3</v>
      </c>
      <c r="Q35" s="195">
        <f t="shared" si="5"/>
        <v>3.9999999999640323E-3</v>
      </c>
    </row>
    <row r="36" spans="1:17">
      <c r="A36" s="34" t="s">
        <v>78</v>
      </c>
      <c r="B36" s="194">
        <f>PPCL_NG!I36+PPCL_Spot!I36+GT_NG!I36+GT_Spot!I36+Bawana_NG!I36+Bawana_RLNG!I36+Bawana_Spot!I36</f>
        <v>81.900000000000006</v>
      </c>
      <c r="C36" s="194">
        <f>PPCL_NG!P36+PPCL_Spot!P36+GT_NG!P36+GT_Spot!P36+Bawana_NG!P36+Bawana_RLNG!P36+Bawana_Spot!P36</f>
        <v>81.894432880748056</v>
      </c>
      <c r="D36" s="195">
        <f t="shared" si="0"/>
        <v>5.5671192519497481E-3</v>
      </c>
      <c r="E36" s="194">
        <f>PPCL_NG!J36+PPCL_Spot!J36+GT_NG!J36+GT_Spot!J36+Bawana_NG!J36+Bawana_RLNG!J36+Bawana_Spot!J36</f>
        <v>57.54</v>
      </c>
      <c r="F36" s="194">
        <f>PPCL_NG!Q36+PPCL_Spot!Q36+GT_NG!Q36+GT_Spot!Q36+Bawana_NG!Q36+Bawana_RLNG!Q36+Bawana_Spot!Q36</f>
        <v>57.536516267452299</v>
      </c>
      <c r="G36" s="195">
        <f t="shared" si="1"/>
        <v>3.4837325476999581E-3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4.9999146065496785</v>
      </c>
      <c r="J36" s="195">
        <f t="shared" si="2"/>
        <v>8.5393450321546993E-5</v>
      </c>
      <c r="K36" s="194">
        <f>PPCL_NG!L36+PPCL_Spot!L36+GT_NG!L36+GT_Spot!L36+Bawana_NG!L36+Bawana_RLNG!L36+Bawana_Spot!L36</f>
        <v>19.989999999999998</v>
      </c>
      <c r="L36" s="194">
        <f>PPCL_NG!S36+PPCL_Spot!S36+GT_NG!S36+GT_Spot!S36+Bawana_NG!S36+Bawana_RLNG!S36+Bawana_Spot!S36</f>
        <v>19.989241759532046</v>
      </c>
      <c r="M36" s="195">
        <f t="shared" si="3"/>
        <v>7.5824046795247568E-4</v>
      </c>
      <c r="N36" s="194">
        <f>PPCL_NG!M36+PPCL_Spot!M36+GT_NG!M36+GT_Spot!M36+Bawana_NG!M36+Bawana_RLNG!M36+Bawana_Spot!M36</f>
        <v>69.540000000000006</v>
      </c>
      <c r="O36" s="194">
        <f>PPCL_NG!T36+PPCL_Spot!T36+GT_NG!T36+GT_Spot!T36+Bawana_NG!T36+Bawana_RLNG!T36+Bawana_Spot!T36</f>
        <v>69.535894485717947</v>
      </c>
      <c r="P36" s="195">
        <f t="shared" si="4"/>
        <v>4.1055142820596302E-3</v>
      </c>
      <c r="Q36" s="195">
        <f t="shared" si="5"/>
        <v>1.3999999999983359E-2</v>
      </c>
    </row>
    <row r="37" spans="1:17">
      <c r="A37" s="34" t="s">
        <v>79</v>
      </c>
      <c r="B37" s="194">
        <f>PPCL_NG!I37+PPCL_Spot!I37+GT_NG!I37+GT_Spot!I37+Bawana_NG!I37+Bawana_RLNG!I37+Bawana_Spot!I37</f>
        <v>81.900000000000006</v>
      </c>
      <c r="C37" s="194">
        <f>PPCL_NG!P37+PPCL_Spot!P37+GT_NG!P37+GT_Spot!P37+Bawana_NG!P37+Bawana_RLNG!P37+Bawana_Spot!P37</f>
        <v>81.894373024353314</v>
      </c>
      <c r="D37" s="195">
        <f t="shared" si="0"/>
        <v>5.6269756466917897E-3</v>
      </c>
      <c r="E37" s="194">
        <f>PPCL_NG!J37+PPCL_Spot!J37+GT_NG!J37+GT_Spot!J37+Bawana_NG!J37+Bawana_RLNG!J37+Bawana_Spot!J37</f>
        <v>47.94</v>
      </c>
      <c r="F37" s="194">
        <f>PPCL_NG!Q37+PPCL_Spot!Q37+GT_NG!Q37+GT_Spot!Q37+Bawana_NG!Q37+Bawana_RLNG!Q37+Bawana_Spot!Q37</f>
        <v>47.936645184987306</v>
      </c>
      <c r="G37" s="195">
        <f t="shared" si="1"/>
        <v>3.3548150126918586E-3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4.9999109567695115</v>
      </c>
      <c r="J37" s="195">
        <f t="shared" si="2"/>
        <v>8.9043230488528025E-5</v>
      </c>
      <c r="K37" s="194">
        <f>PPCL_NG!L37+PPCL_Spot!L37+GT_NG!L37+GT_Spot!L37+Bawana_NG!L37+Bawana_RLNG!L37+Bawana_Spot!L37</f>
        <v>19.989999999999998</v>
      </c>
      <c r="L37" s="194">
        <f>PPCL_NG!S37+PPCL_Spot!S37+GT_NG!S37+GT_Spot!S37+Bawana_NG!S37+Bawana_RLNG!S37+Bawana_Spot!S37</f>
        <v>19.989227160411378</v>
      </c>
      <c r="M37" s="195">
        <f t="shared" si="3"/>
        <v>7.7283958862039981E-4</v>
      </c>
      <c r="N37" s="194">
        <f>PPCL_NG!M37+PPCL_Spot!M37+GT_NG!M37+GT_Spot!M37+Bawana_NG!M37+Bawana_RLNG!M37+Bawana_Spot!M37</f>
        <v>69.540000000000006</v>
      </c>
      <c r="O37" s="194">
        <f>PPCL_NG!T37+PPCL_Spot!T37+GT_NG!T37+GT_Spot!T37+Bawana_NG!T37+Bawana_RLNG!T37+Bawana_Spot!T37</f>
        <v>69.535843673478468</v>
      </c>
      <c r="P37" s="195">
        <f t="shared" si="4"/>
        <v>4.1563265215387446E-3</v>
      </c>
      <c r="Q37" s="195">
        <f t="shared" si="5"/>
        <v>1.4000000000031321E-2</v>
      </c>
    </row>
    <row r="38" spans="1:17">
      <c r="A38" s="34" t="s">
        <v>80</v>
      </c>
      <c r="B38" s="194">
        <f>PPCL_NG!I38+PPCL_Spot!I38+GT_NG!I38+GT_Spot!I38+Bawana_NG!I38+Bawana_RLNG!I38+Bawana_Spot!I38</f>
        <v>81.900000000000006</v>
      </c>
      <c r="C38" s="194">
        <f>PPCL_NG!P38+PPCL_Spot!P38+GT_NG!P38+GT_Spot!P38+Bawana_NG!P38+Bawana_RLNG!P38+Bawana_Spot!P38</f>
        <v>81.894373024353314</v>
      </c>
      <c r="D38" s="195">
        <f t="shared" si="0"/>
        <v>5.6269756466917897E-3</v>
      </c>
      <c r="E38" s="194">
        <f>PPCL_NG!J38+PPCL_Spot!J38+GT_NG!J38+GT_Spot!J38+Bawana_NG!J38+Bawana_RLNG!J38+Bawana_Spot!J38</f>
        <v>47.94</v>
      </c>
      <c r="F38" s="194">
        <f>PPCL_NG!Q38+PPCL_Spot!Q38+GT_NG!Q38+GT_Spot!Q38+Bawana_NG!Q38+Bawana_RLNG!Q38+Bawana_Spot!Q38</f>
        <v>47.936645184987306</v>
      </c>
      <c r="G38" s="195">
        <f t="shared" si="1"/>
        <v>3.3548150126918586E-3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4.9999109567695115</v>
      </c>
      <c r="J38" s="195">
        <f t="shared" si="2"/>
        <v>8.9043230488528025E-5</v>
      </c>
      <c r="K38" s="194">
        <f>PPCL_NG!L38+PPCL_Spot!L38+GT_NG!L38+GT_Spot!L38+Bawana_NG!L38+Bawana_RLNG!L38+Bawana_Spot!L38</f>
        <v>19.989999999999998</v>
      </c>
      <c r="L38" s="194">
        <f>PPCL_NG!S38+PPCL_Spot!S38+GT_NG!S38+GT_Spot!S38+Bawana_NG!S38+Bawana_RLNG!S38+Bawana_Spot!S38</f>
        <v>19.989227160411378</v>
      </c>
      <c r="M38" s="195">
        <f t="shared" si="3"/>
        <v>7.7283958862039981E-4</v>
      </c>
      <c r="N38" s="194">
        <f>PPCL_NG!M38+PPCL_Spot!M38+GT_NG!M38+GT_Spot!M38+Bawana_NG!M38+Bawana_RLNG!M38+Bawana_Spot!M38</f>
        <v>69.540000000000006</v>
      </c>
      <c r="O38" s="194">
        <f>PPCL_NG!T38+PPCL_Spot!T38+GT_NG!T38+GT_Spot!T38+Bawana_NG!T38+Bawana_RLNG!T38+Bawana_Spot!T38</f>
        <v>69.535843673478468</v>
      </c>
      <c r="P38" s="195">
        <f t="shared" si="4"/>
        <v>4.1563265215387446E-3</v>
      </c>
      <c r="Q38" s="195">
        <f t="shared" si="5"/>
        <v>1.4000000000031321E-2</v>
      </c>
    </row>
    <row r="39" spans="1:17">
      <c r="A39" s="34" t="s">
        <v>81</v>
      </c>
      <c r="B39" s="194">
        <f>PPCL_NG!I39+PPCL_Spot!I39+GT_NG!I39+GT_Spot!I39+Bawana_NG!I39+Bawana_RLNG!I39+Bawana_Spot!I39</f>
        <v>81.900000000000006</v>
      </c>
      <c r="C39" s="194">
        <f>PPCL_NG!P39+PPCL_Spot!P39+GT_NG!P39+GT_Spot!P39+Bawana_NG!P39+Bawana_RLNG!P39+Bawana_Spot!P39</f>
        <v>81.895833333333329</v>
      </c>
      <c r="D39" s="195">
        <f t="shared" si="0"/>
        <v>4.166666666677088E-3</v>
      </c>
      <c r="E39" s="194">
        <f>PPCL_NG!J39+PPCL_Spot!J39+GT_NG!J39+GT_Spot!J39+Bawana_NG!J39+Bawana_RLNG!J39+Bawana_Spot!J39</f>
        <v>47.94</v>
      </c>
      <c r="F39" s="194">
        <f>PPCL_NG!Q39+PPCL_Spot!Q39+GT_NG!Q39+GT_Spot!Q39+Bawana_NG!Q39+Bawana_RLNG!Q39+Bawana_Spot!Q39</f>
        <v>47.9375</v>
      </c>
      <c r="G39" s="195">
        <f t="shared" si="1"/>
        <v>2.4999999999977263E-3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</v>
      </c>
      <c r="J39" s="195">
        <f t="shared" si="2"/>
        <v>0</v>
      </c>
      <c r="K39" s="194">
        <f>PPCL_NG!L39+PPCL_Spot!L39+GT_NG!L39+GT_Spot!L39+Bawana_NG!L39+Bawana_RLNG!L39+Bawana_Spot!L39</f>
        <v>19.989999999999998</v>
      </c>
      <c r="L39" s="194">
        <f>PPCL_NG!S39+PPCL_Spot!S39+GT_NG!S39+GT_Spot!S39+Bawana_NG!S39+Bawana_RLNG!S39+Bawana_Spot!S39</f>
        <v>19.989583333333332</v>
      </c>
      <c r="M39" s="195">
        <f t="shared" si="3"/>
        <v>4.1666666666628771E-4</v>
      </c>
      <c r="N39" s="194">
        <f>PPCL_NG!M39+PPCL_Spot!M39+GT_NG!M39+GT_Spot!M39+Bawana_NG!M39+Bawana_RLNG!M39+Bawana_Spot!M39</f>
        <v>69.540000000000006</v>
      </c>
      <c r="O39" s="194">
        <f>PPCL_NG!T39+PPCL_Spot!T39+GT_NG!T39+GT_Spot!T39+Bawana_NG!T39+Bawana_RLNG!T39+Bawana_Spot!T39</f>
        <v>69.537083333333328</v>
      </c>
      <c r="P39" s="195">
        <f t="shared" si="4"/>
        <v>2.9166666666782248E-3</v>
      </c>
      <c r="Q39" s="195">
        <f t="shared" si="5"/>
        <v>1.0000000000019327E-2</v>
      </c>
    </row>
    <row r="40" spans="1:17">
      <c r="A40" s="34" t="s">
        <v>82</v>
      </c>
      <c r="B40" s="194">
        <f>PPCL_NG!I40+PPCL_Spot!I40+GT_NG!I40+GT_Spot!I40+Bawana_NG!I40+Bawana_RLNG!I40+Bawana_Spot!I40</f>
        <v>81.900000000000006</v>
      </c>
      <c r="C40" s="194">
        <f>PPCL_NG!P40+PPCL_Spot!P40+GT_NG!P40+GT_Spot!P40+Bawana_NG!P40+Bawana_RLNG!P40+Bawana_Spot!P40</f>
        <v>81.895833333333329</v>
      </c>
      <c r="D40" s="195">
        <f t="shared" si="0"/>
        <v>4.166666666677088E-3</v>
      </c>
      <c r="E40" s="194">
        <f>PPCL_NG!J40+PPCL_Spot!J40+GT_NG!J40+GT_Spot!J40+Bawana_NG!J40+Bawana_RLNG!J40+Bawana_Spot!J40</f>
        <v>47.94</v>
      </c>
      <c r="F40" s="194">
        <f>PPCL_NG!Q40+PPCL_Spot!Q40+GT_NG!Q40+GT_Spot!Q40+Bawana_NG!Q40+Bawana_RLNG!Q40+Bawana_Spot!Q40</f>
        <v>47.9375</v>
      </c>
      <c r="G40" s="195">
        <f t="shared" si="1"/>
        <v>2.4999999999977263E-3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19.989999999999998</v>
      </c>
      <c r="L40" s="194">
        <f>PPCL_NG!S40+PPCL_Spot!S40+GT_NG!S40+GT_Spot!S40+Bawana_NG!S40+Bawana_RLNG!S40+Bawana_Spot!S40</f>
        <v>19.989583333333332</v>
      </c>
      <c r="M40" s="195">
        <f t="shared" si="3"/>
        <v>4.1666666666628771E-4</v>
      </c>
      <c r="N40" s="194">
        <f>PPCL_NG!M40+PPCL_Spot!M40+GT_NG!M40+GT_Spot!M40+Bawana_NG!M40+Bawana_RLNG!M40+Bawana_Spot!M40</f>
        <v>69.540000000000006</v>
      </c>
      <c r="O40" s="194">
        <f>PPCL_NG!T40+PPCL_Spot!T40+GT_NG!T40+GT_Spot!T40+Bawana_NG!T40+Bawana_RLNG!T40+Bawana_Spot!T40</f>
        <v>69.537083333333328</v>
      </c>
      <c r="P40" s="195">
        <f t="shared" si="4"/>
        <v>2.9166666666782248E-3</v>
      </c>
      <c r="Q40" s="195">
        <f t="shared" si="5"/>
        <v>1.0000000000019327E-2</v>
      </c>
    </row>
    <row r="41" spans="1:17">
      <c r="A41" s="34" t="s">
        <v>83</v>
      </c>
      <c r="B41" s="194">
        <f>PPCL_NG!I41+PPCL_Spot!I41+GT_NG!I41+GT_Spot!I41+Bawana_NG!I41+Bawana_RLNG!I41+Bawana_Spot!I41</f>
        <v>81.900000000000006</v>
      </c>
      <c r="C41" s="194">
        <f>PPCL_NG!P41+PPCL_Spot!P41+GT_NG!P41+GT_Spot!P41+Bawana_NG!P41+Bawana_RLNG!P41+Bawana_Spot!P41</f>
        <v>81.892182560883313</v>
      </c>
      <c r="D41" s="195">
        <f t="shared" si="0"/>
        <v>7.8174391166925261E-3</v>
      </c>
      <c r="E41" s="194">
        <f>PPCL_NG!J41+PPCL_Spot!J41+GT_NG!J41+GT_Spot!J41+Bawana_NG!J41+Bawana_RLNG!J41+Bawana_Spot!J41</f>
        <v>47.94</v>
      </c>
      <c r="F41" s="194">
        <f>PPCL_NG!Q41+PPCL_Spot!Q41+GT_NG!Q41+GT_Spot!Q41+Bawana_NG!Q41+Bawana_RLNG!Q41+Bawana_Spot!Q41</f>
        <v>47.935362962468282</v>
      </c>
      <c r="G41" s="195">
        <f t="shared" si="1"/>
        <v>4.6370375317152934E-3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4.9997773919237796</v>
      </c>
      <c r="J41" s="195">
        <f t="shared" si="2"/>
        <v>2.2260807622043188E-4</v>
      </c>
      <c r="K41" s="194">
        <f>PPCL_NG!L41+PPCL_Spot!L41+GT_NG!L41+GT_Spot!L41+Bawana_NG!L41+Bawana_RLNG!L41+Bawana_Spot!L41</f>
        <v>19.989999999999998</v>
      </c>
      <c r="L41" s="194">
        <f>PPCL_NG!S41+PPCL_Spot!S41+GT_NG!S41+GT_Spot!S41+Bawana_NG!S41+Bawana_RLNG!S41+Bawana_Spot!S41</f>
        <v>19.98869290102845</v>
      </c>
      <c r="M41" s="195">
        <f t="shared" si="3"/>
        <v>1.3070989715480152E-3</v>
      </c>
      <c r="N41" s="194">
        <f>PPCL_NG!M41+PPCL_Spot!M41+GT_NG!M41+GT_Spot!M41+Bawana_NG!M41+Bawana_RLNG!M41+Bawana_Spot!M41</f>
        <v>69.540000000000006</v>
      </c>
      <c r="O41" s="194">
        <f>PPCL_NG!T41+PPCL_Spot!T41+GT_NG!T41+GT_Spot!T41+Bawana_NG!T41+Bawana_RLNG!T41+Bawana_Spot!T41</f>
        <v>69.533984183696177</v>
      </c>
      <c r="P41" s="195">
        <f t="shared" si="4"/>
        <v>6.0158163038295243E-3</v>
      </c>
      <c r="Q41" s="195">
        <f t="shared" si="5"/>
        <v>2.0000000000005791E-2</v>
      </c>
    </row>
    <row r="42" spans="1:17">
      <c r="A42" s="34" t="s">
        <v>84</v>
      </c>
      <c r="B42" s="194">
        <f>PPCL_NG!I42+PPCL_Spot!I42+GT_NG!I42+GT_Spot!I42+Bawana_NG!I42+Bawana_RLNG!I42+Bawana_Spot!I42</f>
        <v>83.820000000000007</v>
      </c>
      <c r="C42" s="194">
        <f>PPCL_NG!P42+PPCL_Spot!P42+GT_NG!P42+GT_Spot!P42+Bawana_NG!P42+Bawana_RLNG!P42+Bawana_Spot!P42</f>
        <v>83.811949766301083</v>
      </c>
      <c r="D42" s="195">
        <f t="shared" si="0"/>
        <v>8.050233698924103E-3</v>
      </c>
      <c r="E42" s="194">
        <f>PPCL_NG!J42+PPCL_Spot!J42+GT_NG!J42+GT_Spot!J42+Bawana_NG!J42+Bawana_RLNG!J42+Bawana_Spot!J42</f>
        <v>48.47</v>
      </c>
      <c r="F42" s="194">
        <f>PPCL_NG!Q42+PPCL_Spot!Q42+GT_NG!Q42+GT_Spot!Q42+Bawana_NG!Q42+Bawana_RLNG!Q42+Bawana_Spot!Q42</f>
        <v>48.465254176500537</v>
      </c>
      <c r="G42" s="195">
        <f t="shared" si="1"/>
        <v>4.7458234994621762E-3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4.9997686149289651</v>
      </c>
      <c r="J42" s="195">
        <f t="shared" si="2"/>
        <v>2.3138507103492856E-4</v>
      </c>
      <c r="K42" s="194">
        <f>PPCL_NG!L42+PPCL_Spot!L42+GT_NG!L42+GT_Spot!L42+Bawana_NG!L42+Bawana_RLNG!L42+Bawana_Spot!L42</f>
        <v>19.989999999999998</v>
      </c>
      <c r="L42" s="194">
        <f>PPCL_NG!S42+PPCL_Spot!S42+GT_NG!S42+GT_Spot!S42+Bawana_NG!S42+Bawana_RLNG!S42+Bawana_Spot!S42</f>
        <v>19.988657793049192</v>
      </c>
      <c r="M42" s="195">
        <f t="shared" si="3"/>
        <v>1.3422069508060019E-3</v>
      </c>
      <c r="N42" s="194">
        <f>PPCL_NG!M42+PPCL_Spot!M42+GT_NG!M42+GT_Spot!M42+Bawana_NG!M42+Bawana_RLNG!M42+Bawana_Spot!M42</f>
        <v>58.57</v>
      </c>
      <c r="O42" s="194">
        <f>PPCL_NG!T42+PPCL_Spot!T42+GT_NG!T42+GT_Spot!T42+Bawana_NG!T42+Bawana_RLNG!T42+Bawana_Spot!T42</f>
        <v>58.564369649220239</v>
      </c>
      <c r="P42" s="195">
        <f t="shared" si="4"/>
        <v>5.6303507797608177E-3</v>
      </c>
      <c r="Q42" s="195">
        <f t="shared" si="5"/>
        <v>1.9999999999988027E-2</v>
      </c>
    </row>
    <row r="43" spans="1:17">
      <c r="A43" s="34" t="s">
        <v>85</v>
      </c>
      <c r="B43" s="194">
        <f>PPCL_NG!I43+PPCL_Spot!I43+GT_NG!I43+GT_Spot!I43+Bawana_NG!I43+Bawana_RLNG!I43+Bawana_Spot!I43</f>
        <v>83.820000000000007</v>
      </c>
      <c r="C43" s="194">
        <f>PPCL_NG!P43+PPCL_Spot!P43+GT_NG!P43+GT_Spot!P43+Bawana_NG!P43+Bawana_RLNG!P43+Bawana_Spot!P43</f>
        <v>83.811949766301083</v>
      </c>
      <c r="D43" s="195">
        <f t="shared" si="0"/>
        <v>8.050233698924103E-3</v>
      </c>
      <c r="E43" s="194">
        <f>PPCL_NG!J43+PPCL_Spot!J43+GT_NG!J43+GT_Spot!J43+Bawana_NG!J43+Bawana_RLNG!J43+Bawana_Spot!J43</f>
        <v>48.47</v>
      </c>
      <c r="F43" s="194">
        <f>PPCL_NG!Q43+PPCL_Spot!Q43+GT_NG!Q43+GT_Spot!Q43+Bawana_NG!Q43+Bawana_RLNG!Q43+Bawana_Spot!Q43</f>
        <v>48.465254176500537</v>
      </c>
      <c r="G43" s="195">
        <f t="shared" si="1"/>
        <v>4.7458234994621762E-3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4.9997686149289651</v>
      </c>
      <c r="J43" s="195">
        <f t="shared" si="2"/>
        <v>2.3138507103492856E-4</v>
      </c>
      <c r="K43" s="194">
        <f>PPCL_NG!L43+PPCL_Spot!L43+GT_NG!L43+GT_Spot!L43+Bawana_NG!L43+Bawana_RLNG!L43+Bawana_Spot!L43</f>
        <v>19.989999999999998</v>
      </c>
      <c r="L43" s="194">
        <f>PPCL_NG!S43+PPCL_Spot!S43+GT_NG!S43+GT_Spot!S43+Bawana_NG!S43+Bawana_RLNG!S43+Bawana_Spot!S43</f>
        <v>19.988657793049192</v>
      </c>
      <c r="M43" s="195">
        <f t="shared" si="3"/>
        <v>1.3422069508060019E-3</v>
      </c>
      <c r="N43" s="194">
        <f>PPCL_NG!M43+PPCL_Spot!M43+GT_NG!M43+GT_Spot!M43+Bawana_NG!M43+Bawana_RLNG!M43+Bawana_Spot!M43</f>
        <v>58.57</v>
      </c>
      <c r="O43" s="194">
        <f>PPCL_NG!T43+PPCL_Spot!T43+GT_NG!T43+GT_Spot!T43+Bawana_NG!T43+Bawana_RLNG!T43+Bawana_Spot!T43</f>
        <v>58.564369649220239</v>
      </c>
      <c r="P43" s="195">
        <f t="shared" si="4"/>
        <v>5.6303507797608177E-3</v>
      </c>
      <c r="Q43" s="195">
        <f t="shared" si="5"/>
        <v>1.9999999999988027E-2</v>
      </c>
    </row>
    <row r="44" spans="1:17">
      <c r="A44" s="34" t="s">
        <v>86</v>
      </c>
      <c r="B44" s="194">
        <f>PPCL_NG!I44+PPCL_Spot!I44+GT_NG!I44+GT_Spot!I44+Bawana_NG!I44+Bawana_RLNG!I44+Bawana_Spot!I44</f>
        <v>83.820000000000007</v>
      </c>
      <c r="C44" s="194">
        <f>PPCL_NG!P44+PPCL_Spot!P44+GT_NG!P44+GT_Spot!P44+Bawana_NG!P44+Bawana_RLNG!P44+Bawana_Spot!P44</f>
        <v>83.811949766301083</v>
      </c>
      <c r="D44" s="195">
        <f t="shared" si="0"/>
        <v>8.050233698924103E-3</v>
      </c>
      <c r="E44" s="194">
        <f>PPCL_NG!J44+PPCL_Spot!J44+GT_NG!J44+GT_Spot!J44+Bawana_NG!J44+Bawana_RLNG!J44+Bawana_Spot!J44</f>
        <v>48.47</v>
      </c>
      <c r="F44" s="194">
        <f>PPCL_NG!Q44+PPCL_Spot!Q44+GT_NG!Q44+GT_Spot!Q44+Bawana_NG!Q44+Bawana_RLNG!Q44+Bawana_Spot!Q44</f>
        <v>48.465254176500537</v>
      </c>
      <c r="G44" s="195">
        <f t="shared" si="1"/>
        <v>4.7458234994621762E-3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4.9997686149289651</v>
      </c>
      <c r="J44" s="195">
        <f t="shared" si="2"/>
        <v>2.3138507103492856E-4</v>
      </c>
      <c r="K44" s="194">
        <f>PPCL_NG!L44+PPCL_Spot!L44+GT_NG!L44+GT_Spot!L44+Bawana_NG!L44+Bawana_RLNG!L44+Bawana_Spot!L44</f>
        <v>19.989999999999998</v>
      </c>
      <c r="L44" s="194">
        <f>PPCL_NG!S44+PPCL_Spot!S44+GT_NG!S44+GT_Spot!S44+Bawana_NG!S44+Bawana_RLNG!S44+Bawana_Spot!S44</f>
        <v>19.988657793049192</v>
      </c>
      <c r="M44" s="195">
        <f t="shared" si="3"/>
        <v>1.3422069508060019E-3</v>
      </c>
      <c r="N44" s="194">
        <f>PPCL_NG!M44+PPCL_Spot!M44+GT_NG!M44+GT_Spot!M44+Bawana_NG!M44+Bawana_RLNG!M44+Bawana_Spot!M44</f>
        <v>58.57</v>
      </c>
      <c r="O44" s="194">
        <f>PPCL_NG!T44+PPCL_Spot!T44+GT_NG!T44+GT_Spot!T44+Bawana_NG!T44+Bawana_RLNG!T44+Bawana_Spot!T44</f>
        <v>58.564369649220239</v>
      </c>
      <c r="P44" s="195">
        <f t="shared" si="4"/>
        <v>5.6303507797608177E-3</v>
      </c>
      <c r="Q44" s="195">
        <f t="shared" si="5"/>
        <v>1.9999999999988027E-2</v>
      </c>
    </row>
    <row r="45" spans="1:17">
      <c r="A45" s="34" t="s">
        <v>87</v>
      </c>
      <c r="B45" s="194">
        <f>PPCL_NG!I45+PPCL_Spot!I45+GT_NG!I45+GT_Spot!I45+Bawana_NG!I45+Bawana_RLNG!I45+Bawana_Spot!I45</f>
        <v>83.820000000000007</v>
      </c>
      <c r="C45" s="194">
        <f>PPCL_NG!P45+PPCL_Spot!P45+GT_NG!P45+GT_Spot!P45+Bawana_NG!P45+Bawana_RLNG!P45+Bawana_Spot!P45</f>
        <v>83.811949766301083</v>
      </c>
      <c r="D45" s="195">
        <f t="shared" si="0"/>
        <v>8.050233698924103E-3</v>
      </c>
      <c r="E45" s="194">
        <f>PPCL_NG!J45+PPCL_Spot!J45+GT_NG!J45+GT_Spot!J45+Bawana_NG!J45+Bawana_RLNG!J45+Bawana_Spot!J45</f>
        <v>48.47</v>
      </c>
      <c r="F45" s="194">
        <f>PPCL_NG!Q45+PPCL_Spot!Q45+GT_NG!Q45+GT_Spot!Q45+Bawana_NG!Q45+Bawana_RLNG!Q45+Bawana_Spot!Q45</f>
        <v>48.465254176500537</v>
      </c>
      <c r="G45" s="195">
        <f t="shared" si="1"/>
        <v>4.7458234994621762E-3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4.9997686149289651</v>
      </c>
      <c r="J45" s="195">
        <f t="shared" si="2"/>
        <v>2.3138507103492856E-4</v>
      </c>
      <c r="K45" s="194">
        <f>PPCL_NG!L45+PPCL_Spot!L45+GT_NG!L45+GT_Spot!L45+Bawana_NG!L45+Bawana_RLNG!L45+Bawana_Spot!L45</f>
        <v>19.989999999999998</v>
      </c>
      <c r="L45" s="194">
        <f>PPCL_NG!S45+PPCL_Spot!S45+GT_NG!S45+GT_Spot!S45+Bawana_NG!S45+Bawana_RLNG!S45+Bawana_Spot!S45</f>
        <v>19.988657793049192</v>
      </c>
      <c r="M45" s="195">
        <f t="shared" si="3"/>
        <v>1.3422069508060019E-3</v>
      </c>
      <c r="N45" s="194">
        <f>PPCL_NG!M45+PPCL_Spot!M45+GT_NG!M45+GT_Spot!M45+Bawana_NG!M45+Bawana_RLNG!M45+Bawana_Spot!M45</f>
        <v>58.57</v>
      </c>
      <c r="O45" s="194">
        <f>PPCL_NG!T45+PPCL_Spot!T45+GT_NG!T45+GT_Spot!T45+Bawana_NG!T45+Bawana_RLNG!T45+Bawana_Spot!T45</f>
        <v>58.564369649220239</v>
      </c>
      <c r="P45" s="195">
        <f t="shared" si="4"/>
        <v>5.6303507797608177E-3</v>
      </c>
      <c r="Q45" s="195">
        <f t="shared" si="5"/>
        <v>1.9999999999988027E-2</v>
      </c>
    </row>
    <row r="46" spans="1:17">
      <c r="A46" s="34" t="s">
        <v>88</v>
      </c>
      <c r="B46" s="194">
        <f>PPCL_NG!I46+PPCL_Spot!I46+GT_NG!I46+GT_Spot!I46+Bawana_NG!I46+Bawana_RLNG!I46+Bawana_Spot!I46</f>
        <v>83.820000000000007</v>
      </c>
      <c r="C46" s="194">
        <f>PPCL_NG!P46+PPCL_Spot!P46+GT_NG!P46+GT_Spot!P46+Bawana_NG!P46+Bawana_RLNG!P46+Bawana_Spot!P46</f>
        <v>83.811949766301083</v>
      </c>
      <c r="D46" s="195">
        <f t="shared" si="0"/>
        <v>8.050233698924103E-3</v>
      </c>
      <c r="E46" s="194">
        <f>PPCL_NG!J46+PPCL_Spot!J46+GT_NG!J46+GT_Spot!J46+Bawana_NG!J46+Bawana_RLNG!J46+Bawana_Spot!J46</f>
        <v>48.47</v>
      </c>
      <c r="F46" s="194">
        <f>PPCL_NG!Q46+PPCL_Spot!Q46+GT_NG!Q46+GT_Spot!Q46+Bawana_NG!Q46+Bawana_RLNG!Q46+Bawana_Spot!Q46</f>
        <v>48.465254176500537</v>
      </c>
      <c r="G46" s="195">
        <f t="shared" si="1"/>
        <v>4.7458234994621762E-3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4.9997686149289651</v>
      </c>
      <c r="J46" s="195">
        <f t="shared" si="2"/>
        <v>2.3138507103492856E-4</v>
      </c>
      <c r="K46" s="194">
        <f>PPCL_NG!L46+PPCL_Spot!L46+GT_NG!L46+GT_Spot!L46+Bawana_NG!L46+Bawana_RLNG!L46+Bawana_Spot!L46</f>
        <v>19.989999999999998</v>
      </c>
      <c r="L46" s="194">
        <f>PPCL_NG!S46+PPCL_Spot!S46+GT_NG!S46+GT_Spot!S46+Bawana_NG!S46+Bawana_RLNG!S46+Bawana_Spot!S46</f>
        <v>19.988657793049192</v>
      </c>
      <c r="M46" s="195">
        <f t="shared" si="3"/>
        <v>1.3422069508060019E-3</v>
      </c>
      <c r="N46" s="194">
        <f>PPCL_NG!M46+PPCL_Spot!M46+GT_NG!M46+GT_Spot!M46+Bawana_NG!M46+Bawana_RLNG!M46+Bawana_Spot!M46</f>
        <v>58.57</v>
      </c>
      <c r="O46" s="194">
        <f>PPCL_NG!T46+PPCL_Spot!T46+GT_NG!T46+GT_Spot!T46+Bawana_NG!T46+Bawana_RLNG!T46+Bawana_Spot!T46</f>
        <v>58.564369649220239</v>
      </c>
      <c r="P46" s="195">
        <f t="shared" si="4"/>
        <v>5.6303507797608177E-3</v>
      </c>
      <c r="Q46" s="195">
        <f t="shared" si="5"/>
        <v>1.9999999999988027E-2</v>
      </c>
    </row>
    <row r="47" spans="1:17">
      <c r="A47" s="34" t="s">
        <v>89</v>
      </c>
      <c r="B47" s="194">
        <f>PPCL_NG!I47+PPCL_Spot!I47+GT_NG!I47+GT_Spot!I47+Bawana_NG!I47+Bawana_RLNG!I47+Bawana_Spot!I47</f>
        <v>83.820000000000007</v>
      </c>
      <c r="C47" s="194">
        <f>PPCL_NG!P47+PPCL_Spot!P47+GT_NG!P47+GT_Spot!P47+Bawana_NG!P47+Bawana_RLNG!P47+Bawana_Spot!P47</f>
        <v>83.811949766301083</v>
      </c>
      <c r="D47" s="195">
        <f t="shared" si="0"/>
        <v>8.050233698924103E-3</v>
      </c>
      <c r="E47" s="194">
        <f>PPCL_NG!J47+PPCL_Spot!J47+GT_NG!J47+GT_Spot!J47+Bawana_NG!J47+Bawana_RLNG!J47+Bawana_Spot!J47</f>
        <v>48.47</v>
      </c>
      <c r="F47" s="194">
        <f>PPCL_NG!Q47+PPCL_Spot!Q47+GT_NG!Q47+GT_Spot!Q47+Bawana_NG!Q47+Bawana_RLNG!Q47+Bawana_Spot!Q47</f>
        <v>48.465254176500537</v>
      </c>
      <c r="G47" s="195">
        <f t="shared" si="1"/>
        <v>4.7458234994621762E-3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4.9997686149289651</v>
      </c>
      <c r="J47" s="195">
        <f t="shared" si="2"/>
        <v>2.3138507103492856E-4</v>
      </c>
      <c r="K47" s="194">
        <f>PPCL_NG!L47+PPCL_Spot!L47+GT_NG!L47+GT_Spot!L47+Bawana_NG!L47+Bawana_RLNG!L47+Bawana_Spot!L47</f>
        <v>19.989999999999998</v>
      </c>
      <c r="L47" s="194">
        <f>PPCL_NG!S47+PPCL_Spot!S47+GT_NG!S47+GT_Spot!S47+Bawana_NG!S47+Bawana_RLNG!S47+Bawana_Spot!S47</f>
        <v>19.988657793049192</v>
      </c>
      <c r="M47" s="195">
        <f t="shared" si="3"/>
        <v>1.3422069508060019E-3</v>
      </c>
      <c r="N47" s="194">
        <f>PPCL_NG!M47+PPCL_Spot!M47+GT_NG!M47+GT_Spot!M47+Bawana_NG!M47+Bawana_RLNG!M47+Bawana_Spot!M47</f>
        <v>58.57</v>
      </c>
      <c r="O47" s="194">
        <f>PPCL_NG!T47+PPCL_Spot!T47+GT_NG!T47+GT_Spot!T47+Bawana_NG!T47+Bawana_RLNG!T47+Bawana_Spot!T47</f>
        <v>58.564369649220239</v>
      </c>
      <c r="P47" s="195">
        <f t="shared" si="4"/>
        <v>5.6303507797608177E-3</v>
      </c>
      <c r="Q47" s="195">
        <f t="shared" si="5"/>
        <v>1.9999999999988027E-2</v>
      </c>
    </row>
    <row r="48" spans="1:17">
      <c r="A48" s="34" t="s">
        <v>90</v>
      </c>
      <c r="B48" s="194">
        <f>PPCL_NG!I48+PPCL_Spot!I48+GT_NG!I48+GT_Spot!I48+Bawana_NG!I48+Bawana_RLNG!I48+Bawana_Spot!I48</f>
        <v>83.820000000000007</v>
      </c>
      <c r="C48" s="194">
        <f>PPCL_NG!P48+PPCL_Spot!P48+GT_NG!P48+GT_Spot!P48+Bawana_NG!P48+Bawana_RLNG!P48+Bawana_Spot!P48</f>
        <v>83.811949766301083</v>
      </c>
      <c r="D48" s="195">
        <f t="shared" si="0"/>
        <v>8.050233698924103E-3</v>
      </c>
      <c r="E48" s="194">
        <f>PPCL_NG!J48+PPCL_Spot!J48+GT_NG!J48+GT_Spot!J48+Bawana_NG!J48+Bawana_RLNG!J48+Bawana_Spot!J48</f>
        <v>48.47</v>
      </c>
      <c r="F48" s="194">
        <f>PPCL_NG!Q48+PPCL_Spot!Q48+GT_NG!Q48+GT_Spot!Q48+Bawana_NG!Q48+Bawana_RLNG!Q48+Bawana_Spot!Q48</f>
        <v>48.465254176500537</v>
      </c>
      <c r="G48" s="195">
        <f t="shared" si="1"/>
        <v>4.7458234994621762E-3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4.9997686149289651</v>
      </c>
      <c r="J48" s="195">
        <f t="shared" si="2"/>
        <v>2.3138507103492856E-4</v>
      </c>
      <c r="K48" s="194">
        <f>PPCL_NG!L48+PPCL_Spot!L48+GT_NG!L48+GT_Spot!L48+Bawana_NG!L48+Bawana_RLNG!L48+Bawana_Spot!L48</f>
        <v>19.989999999999998</v>
      </c>
      <c r="L48" s="194">
        <f>PPCL_NG!S48+PPCL_Spot!S48+GT_NG!S48+GT_Spot!S48+Bawana_NG!S48+Bawana_RLNG!S48+Bawana_Spot!S48</f>
        <v>19.988657793049192</v>
      </c>
      <c r="M48" s="195">
        <f t="shared" si="3"/>
        <v>1.3422069508060019E-3</v>
      </c>
      <c r="N48" s="194">
        <f>PPCL_NG!M48+PPCL_Spot!M48+GT_NG!M48+GT_Spot!M48+Bawana_NG!M48+Bawana_RLNG!M48+Bawana_Spot!M48</f>
        <v>58.57</v>
      </c>
      <c r="O48" s="194">
        <f>PPCL_NG!T48+PPCL_Spot!T48+GT_NG!T48+GT_Spot!T48+Bawana_NG!T48+Bawana_RLNG!T48+Bawana_Spot!T48</f>
        <v>58.564369649220239</v>
      </c>
      <c r="P48" s="195">
        <f t="shared" si="4"/>
        <v>5.6303507797608177E-3</v>
      </c>
      <c r="Q48" s="195">
        <f t="shared" si="5"/>
        <v>1.9999999999988027E-2</v>
      </c>
    </row>
    <row r="49" spans="1:17">
      <c r="A49" s="34" t="s">
        <v>91</v>
      </c>
      <c r="B49" s="194">
        <f>PPCL_NG!I49+PPCL_Spot!I49+GT_NG!I49+GT_Spot!I49+Bawana_NG!I49+Bawana_RLNG!I49+Bawana_Spot!I49</f>
        <v>83.820000000000007</v>
      </c>
      <c r="C49" s="194">
        <f>PPCL_NG!P49+PPCL_Spot!P49+GT_NG!P49+GT_Spot!P49+Bawana_NG!P49+Bawana_RLNG!P49+Bawana_Spot!P49</f>
        <v>83.811949766301083</v>
      </c>
      <c r="D49" s="195">
        <f t="shared" si="0"/>
        <v>8.050233698924103E-3</v>
      </c>
      <c r="E49" s="194">
        <f>PPCL_NG!J49+PPCL_Spot!J49+GT_NG!J49+GT_Spot!J49+Bawana_NG!J49+Bawana_RLNG!J49+Bawana_Spot!J49</f>
        <v>48.47</v>
      </c>
      <c r="F49" s="194">
        <f>PPCL_NG!Q49+PPCL_Spot!Q49+GT_NG!Q49+GT_Spot!Q49+Bawana_NG!Q49+Bawana_RLNG!Q49+Bawana_Spot!Q49</f>
        <v>48.465254176500537</v>
      </c>
      <c r="G49" s="195">
        <f t="shared" si="1"/>
        <v>4.7458234994621762E-3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4.9997686149289651</v>
      </c>
      <c r="J49" s="195">
        <f t="shared" si="2"/>
        <v>2.3138507103492856E-4</v>
      </c>
      <c r="K49" s="194">
        <f>PPCL_NG!L49+PPCL_Spot!L49+GT_NG!L49+GT_Spot!L49+Bawana_NG!L49+Bawana_RLNG!L49+Bawana_Spot!L49</f>
        <v>19.989999999999998</v>
      </c>
      <c r="L49" s="194">
        <f>PPCL_NG!S49+PPCL_Spot!S49+GT_NG!S49+GT_Spot!S49+Bawana_NG!S49+Bawana_RLNG!S49+Bawana_Spot!S49</f>
        <v>19.988657793049192</v>
      </c>
      <c r="M49" s="195">
        <f t="shared" si="3"/>
        <v>1.3422069508060019E-3</v>
      </c>
      <c r="N49" s="194">
        <f>PPCL_NG!M49+PPCL_Spot!M49+GT_NG!M49+GT_Spot!M49+Bawana_NG!M49+Bawana_RLNG!M49+Bawana_Spot!M49</f>
        <v>58.57</v>
      </c>
      <c r="O49" s="194">
        <f>PPCL_NG!T49+PPCL_Spot!T49+GT_NG!T49+GT_Spot!T49+Bawana_NG!T49+Bawana_RLNG!T49+Bawana_Spot!T49</f>
        <v>58.564369649220239</v>
      </c>
      <c r="P49" s="195">
        <f t="shared" si="4"/>
        <v>5.6303507797608177E-3</v>
      </c>
      <c r="Q49" s="195">
        <f t="shared" si="5"/>
        <v>1.9999999999988027E-2</v>
      </c>
    </row>
    <row r="50" spans="1:17">
      <c r="A50" s="34" t="s">
        <v>92</v>
      </c>
      <c r="B50" s="194">
        <f>PPCL_NG!I50+PPCL_Spot!I50+GT_NG!I50+GT_Spot!I50+Bawana_NG!I50+Bawana_RLNG!I50+Bawana_Spot!I50</f>
        <v>83.820000000000007</v>
      </c>
      <c r="C50" s="194">
        <f>PPCL_NG!P50+PPCL_Spot!P50+GT_NG!P50+GT_Spot!P50+Bawana_NG!P50+Bawana_RLNG!P50+Bawana_Spot!P50</f>
        <v>83.811949766301083</v>
      </c>
      <c r="D50" s="195">
        <f t="shared" si="0"/>
        <v>8.050233698924103E-3</v>
      </c>
      <c r="E50" s="194">
        <f>PPCL_NG!J50+PPCL_Spot!J50+GT_NG!J50+GT_Spot!J50+Bawana_NG!J50+Bawana_RLNG!J50+Bawana_Spot!J50</f>
        <v>48.47</v>
      </c>
      <c r="F50" s="194">
        <f>PPCL_NG!Q50+PPCL_Spot!Q50+GT_NG!Q50+GT_Spot!Q50+Bawana_NG!Q50+Bawana_RLNG!Q50+Bawana_Spot!Q50</f>
        <v>48.465254176500537</v>
      </c>
      <c r="G50" s="195">
        <f t="shared" si="1"/>
        <v>4.7458234994621762E-3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4.9997686149289651</v>
      </c>
      <c r="J50" s="195">
        <f t="shared" si="2"/>
        <v>2.3138507103492856E-4</v>
      </c>
      <c r="K50" s="194">
        <f>PPCL_NG!L50+PPCL_Spot!L50+GT_NG!L50+GT_Spot!L50+Bawana_NG!L50+Bawana_RLNG!L50+Bawana_Spot!L50</f>
        <v>19.989999999999998</v>
      </c>
      <c r="L50" s="194">
        <f>PPCL_NG!S50+PPCL_Spot!S50+GT_NG!S50+GT_Spot!S50+Bawana_NG!S50+Bawana_RLNG!S50+Bawana_Spot!S50</f>
        <v>19.988657793049192</v>
      </c>
      <c r="M50" s="195">
        <f t="shared" si="3"/>
        <v>1.3422069508060019E-3</v>
      </c>
      <c r="N50" s="194">
        <f>PPCL_NG!M50+PPCL_Spot!M50+GT_NG!M50+GT_Spot!M50+Bawana_NG!M50+Bawana_RLNG!M50+Bawana_Spot!M50</f>
        <v>58.57</v>
      </c>
      <c r="O50" s="194">
        <f>PPCL_NG!T50+PPCL_Spot!T50+GT_NG!T50+GT_Spot!T50+Bawana_NG!T50+Bawana_RLNG!T50+Bawana_Spot!T50</f>
        <v>58.564369649220239</v>
      </c>
      <c r="P50" s="195">
        <f t="shared" si="4"/>
        <v>5.6303507797608177E-3</v>
      </c>
      <c r="Q50" s="195">
        <f t="shared" si="5"/>
        <v>1.9999999999988027E-2</v>
      </c>
    </row>
    <row r="51" spans="1:17">
      <c r="A51" s="34" t="s">
        <v>93</v>
      </c>
      <c r="B51" s="194">
        <f>PPCL_NG!I51+PPCL_Spot!I51+GT_NG!I51+GT_Spot!I51+Bawana_NG!I51+Bawana_RLNG!I51+Bawana_Spot!I51</f>
        <v>83.820000000000007</v>
      </c>
      <c r="C51" s="194">
        <f>PPCL_NG!P51+PPCL_Spot!P51+GT_NG!P51+GT_Spot!P51+Bawana_NG!P51+Bawana_RLNG!P51+Bawana_Spot!P51</f>
        <v>83.811949766301083</v>
      </c>
      <c r="D51" s="195">
        <f t="shared" si="0"/>
        <v>8.050233698924103E-3</v>
      </c>
      <c r="E51" s="194">
        <f>PPCL_NG!J51+PPCL_Spot!J51+GT_NG!J51+GT_Spot!J51+Bawana_NG!J51+Bawana_RLNG!J51+Bawana_Spot!J51</f>
        <v>48.47</v>
      </c>
      <c r="F51" s="194">
        <f>PPCL_NG!Q51+PPCL_Spot!Q51+GT_NG!Q51+GT_Spot!Q51+Bawana_NG!Q51+Bawana_RLNG!Q51+Bawana_Spot!Q51</f>
        <v>48.465254176500537</v>
      </c>
      <c r="G51" s="195">
        <f t="shared" si="1"/>
        <v>4.7458234994621762E-3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4.9997686149289651</v>
      </c>
      <c r="J51" s="195">
        <f t="shared" si="2"/>
        <v>2.3138507103492856E-4</v>
      </c>
      <c r="K51" s="194">
        <f>PPCL_NG!L51+PPCL_Spot!L51+GT_NG!L51+GT_Spot!L51+Bawana_NG!L51+Bawana_RLNG!L51+Bawana_Spot!L51</f>
        <v>19.989999999999998</v>
      </c>
      <c r="L51" s="194">
        <f>PPCL_NG!S51+PPCL_Spot!S51+GT_NG!S51+GT_Spot!S51+Bawana_NG!S51+Bawana_RLNG!S51+Bawana_Spot!S51</f>
        <v>19.988657793049192</v>
      </c>
      <c r="M51" s="195">
        <f t="shared" si="3"/>
        <v>1.3422069508060019E-3</v>
      </c>
      <c r="N51" s="194">
        <f>PPCL_NG!M51+PPCL_Spot!M51+GT_NG!M51+GT_Spot!M51+Bawana_NG!M51+Bawana_RLNG!M51+Bawana_Spot!M51</f>
        <v>58.57</v>
      </c>
      <c r="O51" s="194">
        <f>PPCL_NG!T51+PPCL_Spot!T51+GT_NG!T51+GT_Spot!T51+Bawana_NG!T51+Bawana_RLNG!T51+Bawana_Spot!T51</f>
        <v>58.564369649220239</v>
      </c>
      <c r="P51" s="195">
        <f t="shared" si="4"/>
        <v>5.6303507797608177E-3</v>
      </c>
      <c r="Q51" s="195">
        <f t="shared" si="5"/>
        <v>1.9999999999988027E-2</v>
      </c>
    </row>
    <row r="52" spans="1:17">
      <c r="A52" s="34" t="s">
        <v>94</v>
      </c>
      <c r="B52" s="194">
        <f>PPCL_NG!I52+PPCL_Spot!I52+GT_NG!I52+GT_Spot!I52+Bawana_NG!I52+Bawana_RLNG!I52+Bawana_Spot!I52</f>
        <v>83.820000000000007</v>
      </c>
      <c r="C52" s="194">
        <f>PPCL_NG!P52+PPCL_Spot!P52+GT_NG!P52+GT_Spot!P52+Bawana_NG!P52+Bawana_RLNG!P52+Bawana_Spot!P52</f>
        <v>83.811949766301083</v>
      </c>
      <c r="D52" s="195">
        <f t="shared" si="0"/>
        <v>8.050233698924103E-3</v>
      </c>
      <c r="E52" s="194">
        <f>PPCL_NG!J52+PPCL_Spot!J52+GT_NG!J52+GT_Spot!J52+Bawana_NG!J52+Bawana_RLNG!J52+Bawana_Spot!J52</f>
        <v>48.47</v>
      </c>
      <c r="F52" s="194">
        <f>PPCL_NG!Q52+PPCL_Spot!Q52+GT_NG!Q52+GT_Spot!Q52+Bawana_NG!Q52+Bawana_RLNG!Q52+Bawana_Spot!Q52</f>
        <v>48.465254176500537</v>
      </c>
      <c r="G52" s="195">
        <f t="shared" si="1"/>
        <v>4.7458234994621762E-3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4.9997686149289651</v>
      </c>
      <c r="J52" s="195">
        <f t="shared" si="2"/>
        <v>2.3138507103492856E-4</v>
      </c>
      <c r="K52" s="194">
        <f>PPCL_NG!L52+PPCL_Spot!L52+GT_NG!L52+GT_Spot!L52+Bawana_NG!L52+Bawana_RLNG!L52+Bawana_Spot!L52</f>
        <v>19.989999999999998</v>
      </c>
      <c r="L52" s="194">
        <f>PPCL_NG!S52+PPCL_Spot!S52+GT_NG!S52+GT_Spot!S52+Bawana_NG!S52+Bawana_RLNG!S52+Bawana_Spot!S52</f>
        <v>19.988657793049192</v>
      </c>
      <c r="M52" s="195">
        <f t="shared" si="3"/>
        <v>1.3422069508060019E-3</v>
      </c>
      <c r="N52" s="194">
        <f>PPCL_NG!M52+PPCL_Spot!M52+GT_NG!M52+GT_Spot!M52+Bawana_NG!M52+Bawana_RLNG!M52+Bawana_Spot!M52</f>
        <v>58.57</v>
      </c>
      <c r="O52" s="194">
        <f>PPCL_NG!T52+PPCL_Spot!T52+GT_NG!T52+GT_Spot!T52+Bawana_NG!T52+Bawana_RLNG!T52+Bawana_Spot!T52</f>
        <v>58.564369649220239</v>
      </c>
      <c r="P52" s="195">
        <f t="shared" si="4"/>
        <v>5.6303507797608177E-3</v>
      </c>
      <c r="Q52" s="195">
        <f t="shared" si="5"/>
        <v>1.9999999999988027E-2</v>
      </c>
    </row>
    <row r="53" spans="1:17">
      <c r="A53" s="34" t="s">
        <v>95</v>
      </c>
      <c r="B53" s="194">
        <f>PPCL_NG!I53+PPCL_Spot!I53+GT_NG!I53+GT_Spot!I53+Bawana_NG!I53+Bawana_RLNG!I53+Bawana_Spot!I53</f>
        <v>83.820000000000007</v>
      </c>
      <c r="C53" s="194">
        <f>PPCL_NG!P53+PPCL_Spot!P53+GT_NG!P53+GT_Spot!P53+Bawana_NG!P53+Bawana_RLNG!P53+Bawana_Spot!P53</f>
        <v>83.811949766301083</v>
      </c>
      <c r="D53" s="195">
        <f t="shared" si="0"/>
        <v>8.050233698924103E-3</v>
      </c>
      <c r="E53" s="194">
        <f>PPCL_NG!J53+PPCL_Spot!J53+GT_NG!J53+GT_Spot!J53+Bawana_NG!J53+Bawana_RLNG!J53+Bawana_Spot!J53</f>
        <v>48.47</v>
      </c>
      <c r="F53" s="194">
        <f>PPCL_NG!Q53+PPCL_Spot!Q53+GT_NG!Q53+GT_Spot!Q53+Bawana_NG!Q53+Bawana_RLNG!Q53+Bawana_Spot!Q53</f>
        <v>48.465254176500537</v>
      </c>
      <c r="G53" s="195">
        <f t="shared" si="1"/>
        <v>4.7458234994621762E-3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4.9997686149289651</v>
      </c>
      <c r="J53" s="195">
        <f t="shared" si="2"/>
        <v>2.3138507103492856E-4</v>
      </c>
      <c r="K53" s="194">
        <f>PPCL_NG!L53+PPCL_Spot!L53+GT_NG!L53+GT_Spot!L53+Bawana_NG!L53+Bawana_RLNG!L53+Bawana_Spot!L53</f>
        <v>19.989999999999998</v>
      </c>
      <c r="L53" s="194">
        <f>PPCL_NG!S53+PPCL_Spot!S53+GT_NG!S53+GT_Spot!S53+Bawana_NG!S53+Bawana_RLNG!S53+Bawana_Spot!S53</f>
        <v>19.988657793049192</v>
      </c>
      <c r="M53" s="195">
        <f t="shared" si="3"/>
        <v>1.3422069508060019E-3</v>
      </c>
      <c r="N53" s="194">
        <f>PPCL_NG!M53+PPCL_Spot!M53+GT_NG!M53+GT_Spot!M53+Bawana_NG!M53+Bawana_RLNG!M53+Bawana_Spot!M53</f>
        <v>58.57</v>
      </c>
      <c r="O53" s="194">
        <f>PPCL_NG!T53+PPCL_Spot!T53+GT_NG!T53+GT_Spot!T53+Bawana_NG!T53+Bawana_RLNG!T53+Bawana_Spot!T53</f>
        <v>58.564369649220239</v>
      </c>
      <c r="P53" s="195">
        <f t="shared" si="4"/>
        <v>5.6303507797608177E-3</v>
      </c>
      <c r="Q53" s="195">
        <f t="shared" si="5"/>
        <v>1.9999999999988027E-2</v>
      </c>
    </row>
    <row r="54" spans="1:17">
      <c r="A54" s="34" t="s">
        <v>96</v>
      </c>
      <c r="B54" s="194">
        <f>PPCL_NG!I54+PPCL_Spot!I54+GT_NG!I54+GT_Spot!I54+Bawana_NG!I54+Bawana_RLNG!I54+Bawana_Spot!I54</f>
        <v>83.820000000000007</v>
      </c>
      <c r="C54" s="194">
        <f>PPCL_NG!P54+PPCL_Spot!P54+GT_NG!P54+GT_Spot!P54+Bawana_NG!P54+Bawana_RLNG!P54+Bawana_Spot!P54</f>
        <v>83.811949766301083</v>
      </c>
      <c r="D54" s="195">
        <f t="shared" si="0"/>
        <v>8.050233698924103E-3</v>
      </c>
      <c r="E54" s="194">
        <f>PPCL_NG!J54+PPCL_Spot!J54+GT_NG!J54+GT_Spot!J54+Bawana_NG!J54+Bawana_RLNG!J54+Bawana_Spot!J54</f>
        <v>48.47</v>
      </c>
      <c r="F54" s="194">
        <f>PPCL_NG!Q54+PPCL_Spot!Q54+GT_NG!Q54+GT_Spot!Q54+Bawana_NG!Q54+Bawana_RLNG!Q54+Bawana_Spot!Q54</f>
        <v>48.465254176500537</v>
      </c>
      <c r="G54" s="195">
        <f t="shared" si="1"/>
        <v>4.7458234994621762E-3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4.9997686149289651</v>
      </c>
      <c r="J54" s="195">
        <f t="shared" si="2"/>
        <v>2.3138507103492856E-4</v>
      </c>
      <c r="K54" s="194">
        <f>PPCL_NG!L54+PPCL_Spot!L54+GT_NG!L54+GT_Spot!L54+Bawana_NG!L54+Bawana_RLNG!L54+Bawana_Spot!L54</f>
        <v>19.989999999999998</v>
      </c>
      <c r="L54" s="194">
        <f>PPCL_NG!S54+PPCL_Spot!S54+GT_NG!S54+GT_Spot!S54+Bawana_NG!S54+Bawana_RLNG!S54+Bawana_Spot!S54</f>
        <v>19.988657793049192</v>
      </c>
      <c r="M54" s="195">
        <f t="shared" si="3"/>
        <v>1.3422069508060019E-3</v>
      </c>
      <c r="N54" s="194">
        <f>PPCL_NG!M54+PPCL_Spot!M54+GT_NG!M54+GT_Spot!M54+Bawana_NG!M54+Bawana_RLNG!M54+Bawana_Spot!M54</f>
        <v>58.57</v>
      </c>
      <c r="O54" s="194">
        <f>PPCL_NG!T54+PPCL_Spot!T54+GT_NG!T54+GT_Spot!T54+Bawana_NG!T54+Bawana_RLNG!T54+Bawana_Spot!T54</f>
        <v>58.564369649220239</v>
      </c>
      <c r="P54" s="195">
        <f t="shared" si="4"/>
        <v>5.6303507797608177E-3</v>
      </c>
      <c r="Q54" s="195">
        <f t="shared" si="5"/>
        <v>1.9999999999988027E-2</v>
      </c>
    </row>
    <row r="55" spans="1:17">
      <c r="A55" s="34" t="s">
        <v>97</v>
      </c>
      <c r="B55" s="194">
        <f>PPCL_NG!I55+PPCL_Spot!I55+GT_NG!I55+GT_Spot!I55+Bawana_NG!I55+Bawana_RLNG!I55+Bawana_Spot!I55</f>
        <v>83.820000000000007</v>
      </c>
      <c r="C55" s="194">
        <f>PPCL_NG!P55+PPCL_Spot!P55+GT_NG!P55+GT_Spot!P55+Bawana_NG!P55+Bawana_RLNG!P55+Bawana_Spot!P55</f>
        <v>83.811949766301083</v>
      </c>
      <c r="D55" s="195">
        <f t="shared" si="0"/>
        <v>8.050233698924103E-3</v>
      </c>
      <c r="E55" s="194">
        <f>PPCL_NG!J55+PPCL_Spot!J55+GT_NG!J55+GT_Spot!J55+Bawana_NG!J55+Bawana_RLNG!J55+Bawana_Spot!J55</f>
        <v>48.47</v>
      </c>
      <c r="F55" s="194">
        <f>PPCL_NG!Q55+PPCL_Spot!Q55+GT_NG!Q55+GT_Spot!Q55+Bawana_NG!Q55+Bawana_RLNG!Q55+Bawana_Spot!Q55</f>
        <v>48.465254176500537</v>
      </c>
      <c r="G55" s="195">
        <f t="shared" si="1"/>
        <v>4.7458234994621762E-3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4.9997686149289651</v>
      </c>
      <c r="J55" s="195">
        <f t="shared" si="2"/>
        <v>2.3138507103492856E-4</v>
      </c>
      <c r="K55" s="194">
        <f>PPCL_NG!L55+PPCL_Spot!L55+GT_NG!L55+GT_Spot!L55+Bawana_NG!L55+Bawana_RLNG!L55+Bawana_Spot!L55</f>
        <v>19.989999999999998</v>
      </c>
      <c r="L55" s="194">
        <f>PPCL_NG!S55+PPCL_Spot!S55+GT_NG!S55+GT_Spot!S55+Bawana_NG!S55+Bawana_RLNG!S55+Bawana_Spot!S55</f>
        <v>19.988657793049192</v>
      </c>
      <c r="M55" s="195">
        <f t="shared" si="3"/>
        <v>1.3422069508060019E-3</v>
      </c>
      <c r="N55" s="194">
        <f>PPCL_NG!M55+PPCL_Spot!M55+GT_NG!M55+GT_Spot!M55+Bawana_NG!M55+Bawana_RLNG!M55+Bawana_Spot!M55</f>
        <v>58.57</v>
      </c>
      <c r="O55" s="194">
        <f>PPCL_NG!T55+PPCL_Spot!T55+GT_NG!T55+GT_Spot!T55+Bawana_NG!T55+Bawana_RLNG!T55+Bawana_Spot!T55</f>
        <v>58.564369649220239</v>
      </c>
      <c r="P55" s="195">
        <f t="shared" si="4"/>
        <v>5.6303507797608177E-3</v>
      </c>
      <c r="Q55" s="195">
        <f t="shared" si="5"/>
        <v>1.9999999999988027E-2</v>
      </c>
    </row>
    <row r="56" spans="1:17">
      <c r="A56" s="34" t="s">
        <v>98</v>
      </c>
      <c r="B56" s="194">
        <f>PPCL_NG!I56+PPCL_Spot!I56+GT_NG!I56+GT_Spot!I56+Bawana_NG!I56+Bawana_RLNG!I56+Bawana_Spot!I56</f>
        <v>83.820000000000007</v>
      </c>
      <c r="C56" s="194">
        <f>PPCL_NG!P56+PPCL_Spot!P56+GT_NG!P56+GT_Spot!P56+Bawana_NG!P56+Bawana_RLNG!P56+Bawana_Spot!P56</f>
        <v>83.811949766301083</v>
      </c>
      <c r="D56" s="195">
        <f t="shared" si="0"/>
        <v>8.050233698924103E-3</v>
      </c>
      <c r="E56" s="194">
        <f>PPCL_NG!J56+PPCL_Spot!J56+GT_NG!J56+GT_Spot!J56+Bawana_NG!J56+Bawana_RLNG!J56+Bawana_Spot!J56</f>
        <v>48.47</v>
      </c>
      <c r="F56" s="194">
        <f>PPCL_NG!Q56+PPCL_Spot!Q56+GT_NG!Q56+GT_Spot!Q56+Bawana_NG!Q56+Bawana_RLNG!Q56+Bawana_Spot!Q56</f>
        <v>48.465254176500537</v>
      </c>
      <c r="G56" s="195">
        <f t="shared" si="1"/>
        <v>4.7458234994621762E-3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4.9997686149289651</v>
      </c>
      <c r="J56" s="195">
        <f t="shared" si="2"/>
        <v>2.3138507103492856E-4</v>
      </c>
      <c r="K56" s="194">
        <f>PPCL_NG!L56+PPCL_Spot!L56+GT_NG!L56+GT_Spot!L56+Bawana_NG!L56+Bawana_RLNG!L56+Bawana_Spot!L56</f>
        <v>19.989999999999998</v>
      </c>
      <c r="L56" s="194">
        <f>PPCL_NG!S56+PPCL_Spot!S56+GT_NG!S56+GT_Spot!S56+Bawana_NG!S56+Bawana_RLNG!S56+Bawana_Spot!S56</f>
        <v>19.988657793049192</v>
      </c>
      <c r="M56" s="195">
        <f t="shared" si="3"/>
        <v>1.3422069508060019E-3</v>
      </c>
      <c r="N56" s="194">
        <f>PPCL_NG!M56+PPCL_Spot!M56+GT_NG!M56+GT_Spot!M56+Bawana_NG!M56+Bawana_RLNG!M56+Bawana_Spot!M56</f>
        <v>58.57</v>
      </c>
      <c r="O56" s="194">
        <f>PPCL_NG!T56+PPCL_Spot!T56+GT_NG!T56+GT_Spot!T56+Bawana_NG!T56+Bawana_RLNG!T56+Bawana_Spot!T56</f>
        <v>58.564369649220239</v>
      </c>
      <c r="P56" s="195">
        <f t="shared" si="4"/>
        <v>5.6303507797608177E-3</v>
      </c>
      <c r="Q56" s="195">
        <f t="shared" si="5"/>
        <v>1.9999999999988027E-2</v>
      </c>
    </row>
    <row r="57" spans="1:17">
      <c r="A57" s="34" t="s">
        <v>99</v>
      </c>
      <c r="B57" s="194">
        <f>PPCL_NG!I57+PPCL_Spot!I57+GT_NG!I57+GT_Spot!I57+Bawana_NG!I57+Bawana_RLNG!I57+Bawana_Spot!I57</f>
        <v>83.820000000000007</v>
      </c>
      <c r="C57" s="194">
        <f>PPCL_NG!P57+PPCL_Spot!P57+GT_NG!P57+GT_Spot!P57+Bawana_NG!P57+Bawana_RLNG!P57+Bawana_Spot!P57</f>
        <v>83.811949766301083</v>
      </c>
      <c r="D57" s="195">
        <f t="shared" si="0"/>
        <v>8.050233698924103E-3</v>
      </c>
      <c r="E57" s="194">
        <f>PPCL_NG!J57+PPCL_Spot!J57+GT_NG!J57+GT_Spot!J57+Bawana_NG!J57+Bawana_RLNG!J57+Bawana_Spot!J57</f>
        <v>48.47</v>
      </c>
      <c r="F57" s="194">
        <f>PPCL_NG!Q57+PPCL_Spot!Q57+GT_NG!Q57+GT_Spot!Q57+Bawana_NG!Q57+Bawana_RLNG!Q57+Bawana_Spot!Q57</f>
        <v>48.465254176500537</v>
      </c>
      <c r="G57" s="195">
        <f t="shared" si="1"/>
        <v>4.7458234994621762E-3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4.9997686149289651</v>
      </c>
      <c r="J57" s="195">
        <f t="shared" si="2"/>
        <v>2.3138507103492856E-4</v>
      </c>
      <c r="K57" s="194">
        <f>PPCL_NG!L57+PPCL_Spot!L57+GT_NG!L57+GT_Spot!L57+Bawana_NG!L57+Bawana_RLNG!L57+Bawana_Spot!L57</f>
        <v>19.989999999999998</v>
      </c>
      <c r="L57" s="194">
        <f>PPCL_NG!S57+PPCL_Spot!S57+GT_NG!S57+GT_Spot!S57+Bawana_NG!S57+Bawana_RLNG!S57+Bawana_Spot!S57</f>
        <v>19.988657793049192</v>
      </c>
      <c r="M57" s="195">
        <f t="shared" si="3"/>
        <v>1.3422069508060019E-3</v>
      </c>
      <c r="N57" s="194">
        <f>PPCL_NG!M57+PPCL_Spot!M57+GT_NG!M57+GT_Spot!M57+Bawana_NG!M57+Bawana_RLNG!M57+Bawana_Spot!M57</f>
        <v>58.57</v>
      </c>
      <c r="O57" s="194">
        <f>PPCL_NG!T57+PPCL_Spot!T57+GT_NG!T57+GT_Spot!T57+Bawana_NG!T57+Bawana_RLNG!T57+Bawana_Spot!T57</f>
        <v>58.564369649220239</v>
      </c>
      <c r="P57" s="195">
        <f t="shared" si="4"/>
        <v>5.6303507797608177E-3</v>
      </c>
      <c r="Q57" s="195">
        <f t="shared" si="5"/>
        <v>1.9999999999988027E-2</v>
      </c>
    </row>
    <row r="58" spans="1:17">
      <c r="A58" s="34" t="s">
        <v>100</v>
      </c>
      <c r="B58" s="194">
        <f>PPCL_NG!I58+PPCL_Spot!I58+GT_NG!I58+GT_Spot!I58+Bawana_NG!I58+Bawana_RLNG!I58+Bawana_Spot!I58</f>
        <v>83.820000000000007</v>
      </c>
      <c r="C58" s="194">
        <f>PPCL_NG!P58+PPCL_Spot!P58+GT_NG!P58+GT_Spot!P58+Bawana_NG!P58+Bawana_RLNG!P58+Bawana_Spot!P58</f>
        <v>83.811949766301083</v>
      </c>
      <c r="D58" s="195">
        <f t="shared" si="0"/>
        <v>8.050233698924103E-3</v>
      </c>
      <c r="E58" s="194">
        <f>PPCL_NG!J58+PPCL_Spot!J58+GT_NG!J58+GT_Spot!J58+Bawana_NG!J58+Bawana_RLNG!J58+Bawana_Spot!J58</f>
        <v>48.47</v>
      </c>
      <c r="F58" s="194">
        <f>PPCL_NG!Q58+PPCL_Spot!Q58+GT_NG!Q58+GT_Spot!Q58+Bawana_NG!Q58+Bawana_RLNG!Q58+Bawana_Spot!Q58</f>
        <v>48.465254176500537</v>
      </c>
      <c r="G58" s="195">
        <f t="shared" si="1"/>
        <v>4.7458234994621762E-3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4.9997686149289651</v>
      </c>
      <c r="J58" s="195">
        <f t="shared" si="2"/>
        <v>2.3138507103492856E-4</v>
      </c>
      <c r="K58" s="194">
        <f>PPCL_NG!L58+PPCL_Spot!L58+GT_NG!L58+GT_Spot!L58+Bawana_NG!L58+Bawana_RLNG!L58+Bawana_Spot!L58</f>
        <v>19.989999999999998</v>
      </c>
      <c r="L58" s="194">
        <f>PPCL_NG!S58+PPCL_Spot!S58+GT_NG!S58+GT_Spot!S58+Bawana_NG!S58+Bawana_RLNG!S58+Bawana_Spot!S58</f>
        <v>19.988657793049192</v>
      </c>
      <c r="M58" s="195">
        <f t="shared" si="3"/>
        <v>1.3422069508060019E-3</v>
      </c>
      <c r="N58" s="194">
        <f>PPCL_NG!M58+PPCL_Spot!M58+GT_NG!M58+GT_Spot!M58+Bawana_NG!M58+Bawana_RLNG!M58+Bawana_Spot!M58</f>
        <v>58.57</v>
      </c>
      <c r="O58" s="194">
        <f>PPCL_NG!T58+PPCL_Spot!T58+GT_NG!T58+GT_Spot!T58+Bawana_NG!T58+Bawana_RLNG!T58+Bawana_Spot!T58</f>
        <v>58.564369649220239</v>
      </c>
      <c r="P58" s="195">
        <f t="shared" si="4"/>
        <v>5.6303507797608177E-3</v>
      </c>
      <c r="Q58" s="195">
        <f t="shared" si="5"/>
        <v>1.9999999999988027E-2</v>
      </c>
    </row>
    <row r="59" spans="1:17">
      <c r="A59" s="34" t="s">
        <v>101</v>
      </c>
      <c r="B59" s="194">
        <f>PPCL_NG!I59+PPCL_Spot!I59+GT_NG!I59+GT_Spot!I59+Bawana_NG!I59+Bawana_RLNG!I59+Bawana_Spot!I59</f>
        <v>83.820000000000007</v>
      </c>
      <c r="C59" s="194">
        <f>PPCL_NG!P59+PPCL_Spot!P59+GT_NG!P59+GT_Spot!P59+Bawana_NG!P59+Bawana_RLNG!P59+Bawana_Spot!P59</f>
        <v>83.811949766301083</v>
      </c>
      <c r="D59" s="195">
        <f t="shared" si="0"/>
        <v>8.050233698924103E-3</v>
      </c>
      <c r="E59" s="194">
        <f>PPCL_NG!J59+PPCL_Spot!J59+GT_NG!J59+GT_Spot!J59+Bawana_NG!J59+Bawana_RLNG!J59+Bawana_Spot!J59</f>
        <v>48.47</v>
      </c>
      <c r="F59" s="194">
        <f>PPCL_NG!Q59+PPCL_Spot!Q59+GT_NG!Q59+GT_Spot!Q59+Bawana_NG!Q59+Bawana_RLNG!Q59+Bawana_Spot!Q59</f>
        <v>48.465254176500537</v>
      </c>
      <c r="G59" s="195">
        <f t="shared" si="1"/>
        <v>4.7458234994621762E-3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4.9997686149289651</v>
      </c>
      <c r="J59" s="195">
        <f t="shared" si="2"/>
        <v>2.3138507103492856E-4</v>
      </c>
      <c r="K59" s="194">
        <f>PPCL_NG!L59+PPCL_Spot!L59+GT_NG!L59+GT_Spot!L59+Bawana_NG!L59+Bawana_RLNG!L59+Bawana_Spot!L59</f>
        <v>19.989999999999998</v>
      </c>
      <c r="L59" s="194">
        <f>PPCL_NG!S59+PPCL_Spot!S59+GT_NG!S59+GT_Spot!S59+Bawana_NG!S59+Bawana_RLNG!S59+Bawana_Spot!S59</f>
        <v>19.988657793049192</v>
      </c>
      <c r="M59" s="195">
        <f t="shared" si="3"/>
        <v>1.3422069508060019E-3</v>
      </c>
      <c r="N59" s="194">
        <f>PPCL_NG!M59+PPCL_Spot!M59+GT_NG!M59+GT_Spot!M59+Bawana_NG!M59+Bawana_RLNG!M59+Bawana_Spot!M59</f>
        <v>58.57</v>
      </c>
      <c r="O59" s="194">
        <f>PPCL_NG!T59+PPCL_Spot!T59+GT_NG!T59+GT_Spot!T59+Bawana_NG!T59+Bawana_RLNG!T59+Bawana_Spot!T59</f>
        <v>58.564369649220239</v>
      </c>
      <c r="P59" s="195">
        <f t="shared" si="4"/>
        <v>5.6303507797608177E-3</v>
      </c>
      <c r="Q59" s="195">
        <f t="shared" si="5"/>
        <v>1.9999999999988027E-2</v>
      </c>
    </row>
    <row r="60" spans="1:17">
      <c r="A60" s="34" t="s">
        <v>102</v>
      </c>
      <c r="B60" s="194">
        <f>PPCL_NG!I60+PPCL_Spot!I60+GT_NG!I60+GT_Spot!I60+Bawana_NG!I60+Bawana_RLNG!I60+Bawana_Spot!I60</f>
        <v>83.820000000000007</v>
      </c>
      <c r="C60" s="194">
        <f>PPCL_NG!P60+PPCL_Spot!P60+GT_NG!P60+GT_Spot!P60+Bawana_NG!P60+Bawana_RLNG!P60+Bawana_Spot!P60</f>
        <v>83.811949766301083</v>
      </c>
      <c r="D60" s="195">
        <f t="shared" si="0"/>
        <v>8.050233698924103E-3</v>
      </c>
      <c r="E60" s="194">
        <f>PPCL_NG!J60+PPCL_Spot!J60+GT_NG!J60+GT_Spot!J60+Bawana_NG!J60+Bawana_RLNG!J60+Bawana_Spot!J60</f>
        <v>48.47</v>
      </c>
      <c r="F60" s="194">
        <f>PPCL_NG!Q60+PPCL_Spot!Q60+GT_NG!Q60+GT_Spot!Q60+Bawana_NG!Q60+Bawana_RLNG!Q60+Bawana_Spot!Q60</f>
        <v>48.465254176500537</v>
      </c>
      <c r="G60" s="195">
        <f t="shared" si="1"/>
        <v>4.7458234994621762E-3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4.9997686149289651</v>
      </c>
      <c r="J60" s="195">
        <f t="shared" si="2"/>
        <v>2.3138507103492856E-4</v>
      </c>
      <c r="K60" s="194">
        <f>PPCL_NG!L60+PPCL_Spot!L60+GT_NG!L60+GT_Spot!L60+Bawana_NG!L60+Bawana_RLNG!L60+Bawana_Spot!L60</f>
        <v>19.989999999999998</v>
      </c>
      <c r="L60" s="194">
        <f>PPCL_NG!S60+PPCL_Spot!S60+GT_NG!S60+GT_Spot!S60+Bawana_NG!S60+Bawana_RLNG!S60+Bawana_Spot!S60</f>
        <v>19.988657793049192</v>
      </c>
      <c r="M60" s="195">
        <f t="shared" si="3"/>
        <v>1.3422069508060019E-3</v>
      </c>
      <c r="N60" s="194">
        <f>PPCL_NG!M60+PPCL_Spot!M60+GT_NG!M60+GT_Spot!M60+Bawana_NG!M60+Bawana_RLNG!M60+Bawana_Spot!M60</f>
        <v>58.57</v>
      </c>
      <c r="O60" s="194">
        <f>PPCL_NG!T60+PPCL_Spot!T60+GT_NG!T60+GT_Spot!T60+Bawana_NG!T60+Bawana_RLNG!T60+Bawana_Spot!T60</f>
        <v>58.564369649220239</v>
      </c>
      <c r="P60" s="195">
        <f t="shared" si="4"/>
        <v>5.6303507797608177E-3</v>
      </c>
      <c r="Q60" s="195">
        <f t="shared" si="5"/>
        <v>1.9999999999988027E-2</v>
      </c>
    </row>
    <row r="61" spans="1:17">
      <c r="A61" s="34" t="s">
        <v>103</v>
      </c>
      <c r="B61" s="194">
        <f>PPCL_NG!I61+PPCL_Spot!I61+GT_NG!I61+GT_Spot!I61+Bawana_NG!I61+Bawana_RLNG!I61+Bawana_Spot!I61</f>
        <v>83.820000000000007</v>
      </c>
      <c r="C61" s="194">
        <f>PPCL_NG!P61+PPCL_Spot!P61+GT_NG!P61+GT_Spot!P61+Bawana_NG!P61+Bawana_RLNG!P61+Bawana_Spot!P61</f>
        <v>83.811949766301083</v>
      </c>
      <c r="D61" s="195">
        <f t="shared" si="0"/>
        <v>8.050233698924103E-3</v>
      </c>
      <c r="E61" s="194">
        <f>PPCL_NG!J61+PPCL_Spot!J61+GT_NG!J61+GT_Spot!J61+Bawana_NG!J61+Bawana_RLNG!J61+Bawana_Spot!J61</f>
        <v>48.47</v>
      </c>
      <c r="F61" s="194">
        <f>PPCL_NG!Q61+PPCL_Spot!Q61+GT_NG!Q61+GT_Spot!Q61+Bawana_NG!Q61+Bawana_RLNG!Q61+Bawana_Spot!Q61</f>
        <v>48.465254176500537</v>
      </c>
      <c r="G61" s="195">
        <f t="shared" si="1"/>
        <v>4.7458234994621762E-3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4.9997686149289651</v>
      </c>
      <c r="J61" s="195">
        <f t="shared" si="2"/>
        <v>2.3138507103492856E-4</v>
      </c>
      <c r="K61" s="194">
        <f>PPCL_NG!L61+PPCL_Spot!L61+GT_NG!L61+GT_Spot!L61+Bawana_NG!L61+Bawana_RLNG!L61+Bawana_Spot!L61</f>
        <v>19.989999999999998</v>
      </c>
      <c r="L61" s="194">
        <f>PPCL_NG!S61+PPCL_Spot!S61+GT_NG!S61+GT_Spot!S61+Bawana_NG!S61+Bawana_RLNG!S61+Bawana_Spot!S61</f>
        <v>19.988657793049192</v>
      </c>
      <c r="M61" s="195">
        <f t="shared" si="3"/>
        <v>1.3422069508060019E-3</v>
      </c>
      <c r="N61" s="194">
        <f>PPCL_NG!M61+PPCL_Spot!M61+GT_NG!M61+GT_Spot!M61+Bawana_NG!M61+Bawana_RLNG!M61+Bawana_Spot!M61</f>
        <v>58.57</v>
      </c>
      <c r="O61" s="194">
        <f>PPCL_NG!T61+PPCL_Spot!T61+GT_NG!T61+GT_Spot!T61+Bawana_NG!T61+Bawana_RLNG!T61+Bawana_Spot!T61</f>
        <v>58.564369649220239</v>
      </c>
      <c r="P61" s="195">
        <f t="shared" si="4"/>
        <v>5.6303507797608177E-3</v>
      </c>
      <c r="Q61" s="195">
        <f t="shared" si="5"/>
        <v>1.9999999999988027E-2</v>
      </c>
    </row>
    <row r="62" spans="1:17">
      <c r="A62" s="34" t="s">
        <v>104</v>
      </c>
      <c r="B62" s="194">
        <f>PPCL_NG!I62+PPCL_Spot!I62+GT_NG!I62+GT_Spot!I62+Bawana_NG!I62+Bawana_RLNG!I62+Bawana_Spot!I62</f>
        <v>83.820000000000007</v>
      </c>
      <c r="C62" s="194">
        <f>PPCL_NG!P62+PPCL_Spot!P62+GT_NG!P62+GT_Spot!P62+Bawana_NG!P62+Bawana_RLNG!P62+Bawana_Spot!P62</f>
        <v>83.811949766301083</v>
      </c>
      <c r="D62" s="195">
        <f t="shared" si="0"/>
        <v>8.050233698924103E-3</v>
      </c>
      <c r="E62" s="194">
        <f>PPCL_NG!J62+PPCL_Spot!J62+GT_NG!J62+GT_Spot!J62+Bawana_NG!J62+Bawana_RLNG!J62+Bawana_Spot!J62</f>
        <v>48.47</v>
      </c>
      <c r="F62" s="194">
        <f>PPCL_NG!Q62+PPCL_Spot!Q62+GT_NG!Q62+GT_Spot!Q62+Bawana_NG!Q62+Bawana_RLNG!Q62+Bawana_Spot!Q62</f>
        <v>48.465254176500537</v>
      </c>
      <c r="G62" s="195">
        <f t="shared" si="1"/>
        <v>4.7458234994621762E-3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4.9997686149289651</v>
      </c>
      <c r="J62" s="195">
        <f t="shared" si="2"/>
        <v>2.3138507103492856E-4</v>
      </c>
      <c r="K62" s="194">
        <f>PPCL_NG!L62+PPCL_Spot!L62+GT_NG!L62+GT_Spot!L62+Bawana_NG!L62+Bawana_RLNG!L62+Bawana_Spot!L62</f>
        <v>19.989999999999998</v>
      </c>
      <c r="L62" s="194">
        <f>PPCL_NG!S62+PPCL_Spot!S62+GT_NG!S62+GT_Spot!S62+Bawana_NG!S62+Bawana_RLNG!S62+Bawana_Spot!S62</f>
        <v>19.988657793049192</v>
      </c>
      <c r="M62" s="195">
        <f t="shared" si="3"/>
        <v>1.3422069508060019E-3</v>
      </c>
      <c r="N62" s="194">
        <f>PPCL_NG!M62+PPCL_Spot!M62+GT_NG!M62+GT_Spot!M62+Bawana_NG!M62+Bawana_RLNG!M62+Bawana_Spot!M62</f>
        <v>58.57</v>
      </c>
      <c r="O62" s="194">
        <f>PPCL_NG!T62+PPCL_Spot!T62+GT_NG!T62+GT_Spot!T62+Bawana_NG!T62+Bawana_RLNG!T62+Bawana_Spot!T62</f>
        <v>58.564369649220239</v>
      </c>
      <c r="P62" s="195">
        <f t="shared" si="4"/>
        <v>5.6303507797608177E-3</v>
      </c>
      <c r="Q62" s="195">
        <f t="shared" si="5"/>
        <v>1.9999999999988027E-2</v>
      </c>
    </row>
    <row r="63" spans="1:17">
      <c r="A63" s="34" t="s">
        <v>105</v>
      </c>
      <c r="B63" s="194">
        <f>PPCL_NG!I63+PPCL_Spot!I63+GT_NG!I63+GT_Spot!I63+Bawana_NG!I63+Bawana_RLNG!I63+Bawana_Spot!I63</f>
        <v>83.820000000000007</v>
      </c>
      <c r="C63" s="194">
        <f>PPCL_NG!P63+PPCL_Spot!P63+GT_NG!P63+GT_Spot!P63+Bawana_NG!P63+Bawana_RLNG!P63+Bawana_Spot!P63</f>
        <v>83.811949766301083</v>
      </c>
      <c r="D63" s="195">
        <f t="shared" si="0"/>
        <v>8.050233698924103E-3</v>
      </c>
      <c r="E63" s="194">
        <f>PPCL_NG!J63+PPCL_Spot!J63+GT_NG!J63+GT_Spot!J63+Bawana_NG!J63+Bawana_RLNG!J63+Bawana_Spot!J63</f>
        <v>48.47</v>
      </c>
      <c r="F63" s="194">
        <f>PPCL_NG!Q63+PPCL_Spot!Q63+GT_NG!Q63+GT_Spot!Q63+Bawana_NG!Q63+Bawana_RLNG!Q63+Bawana_Spot!Q63</f>
        <v>48.465254176500537</v>
      </c>
      <c r="G63" s="195">
        <f t="shared" si="1"/>
        <v>4.7458234994621762E-3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4.9997686149289651</v>
      </c>
      <c r="J63" s="195">
        <f t="shared" si="2"/>
        <v>2.3138507103492856E-4</v>
      </c>
      <c r="K63" s="194">
        <f>PPCL_NG!L63+PPCL_Spot!L63+GT_NG!L63+GT_Spot!L63+Bawana_NG!L63+Bawana_RLNG!L63+Bawana_Spot!L63</f>
        <v>19.989999999999998</v>
      </c>
      <c r="L63" s="194">
        <f>PPCL_NG!S63+PPCL_Spot!S63+GT_NG!S63+GT_Spot!S63+Bawana_NG!S63+Bawana_RLNG!S63+Bawana_Spot!S63</f>
        <v>19.988657793049192</v>
      </c>
      <c r="M63" s="195">
        <f t="shared" si="3"/>
        <v>1.3422069508060019E-3</v>
      </c>
      <c r="N63" s="194">
        <f>PPCL_NG!M63+PPCL_Spot!M63+GT_NG!M63+GT_Spot!M63+Bawana_NG!M63+Bawana_RLNG!M63+Bawana_Spot!M63</f>
        <v>58.57</v>
      </c>
      <c r="O63" s="194">
        <f>PPCL_NG!T63+PPCL_Spot!T63+GT_NG!T63+GT_Spot!T63+Bawana_NG!T63+Bawana_RLNG!T63+Bawana_Spot!T63</f>
        <v>58.564369649220239</v>
      </c>
      <c r="P63" s="195">
        <f t="shared" si="4"/>
        <v>5.6303507797608177E-3</v>
      </c>
      <c r="Q63" s="195">
        <f t="shared" si="5"/>
        <v>1.9999999999988027E-2</v>
      </c>
    </row>
    <row r="64" spans="1:17">
      <c r="A64" s="34" t="s">
        <v>106</v>
      </c>
      <c r="B64" s="194">
        <f>PPCL_NG!I64+PPCL_Spot!I64+GT_NG!I64+GT_Spot!I64+Bawana_NG!I64+Bawana_RLNG!I64+Bawana_Spot!I64</f>
        <v>83.820000000000007</v>
      </c>
      <c r="C64" s="194">
        <f>PPCL_NG!P64+PPCL_Spot!P64+GT_NG!P64+GT_Spot!P64+Bawana_NG!P64+Bawana_RLNG!P64+Bawana_Spot!P64</f>
        <v>83.811949766301083</v>
      </c>
      <c r="D64" s="195">
        <f t="shared" si="0"/>
        <v>8.050233698924103E-3</v>
      </c>
      <c r="E64" s="194">
        <f>PPCL_NG!J64+PPCL_Spot!J64+GT_NG!J64+GT_Spot!J64+Bawana_NG!J64+Bawana_RLNG!J64+Bawana_Spot!J64</f>
        <v>48.47</v>
      </c>
      <c r="F64" s="194">
        <f>PPCL_NG!Q64+PPCL_Spot!Q64+GT_NG!Q64+GT_Spot!Q64+Bawana_NG!Q64+Bawana_RLNG!Q64+Bawana_Spot!Q64</f>
        <v>48.465254176500537</v>
      </c>
      <c r="G64" s="195">
        <f t="shared" si="1"/>
        <v>4.7458234994621762E-3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4.9997686149289651</v>
      </c>
      <c r="J64" s="195">
        <f t="shared" si="2"/>
        <v>2.3138507103492856E-4</v>
      </c>
      <c r="K64" s="194">
        <f>PPCL_NG!L64+PPCL_Spot!L64+GT_NG!L64+GT_Spot!L64+Bawana_NG!L64+Bawana_RLNG!L64+Bawana_Spot!L64</f>
        <v>19.989999999999998</v>
      </c>
      <c r="L64" s="194">
        <f>PPCL_NG!S64+PPCL_Spot!S64+GT_NG!S64+GT_Spot!S64+Bawana_NG!S64+Bawana_RLNG!S64+Bawana_Spot!S64</f>
        <v>19.988657793049192</v>
      </c>
      <c r="M64" s="195">
        <f t="shared" si="3"/>
        <v>1.3422069508060019E-3</v>
      </c>
      <c r="N64" s="194">
        <f>PPCL_NG!M64+PPCL_Spot!M64+GT_NG!M64+GT_Spot!M64+Bawana_NG!M64+Bawana_RLNG!M64+Bawana_Spot!M64</f>
        <v>58.57</v>
      </c>
      <c r="O64" s="194">
        <f>PPCL_NG!T64+PPCL_Spot!T64+GT_NG!T64+GT_Spot!T64+Bawana_NG!T64+Bawana_RLNG!T64+Bawana_Spot!T64</f>
        <v>58.564369649220239</v>
      </c>
      <c r="P64" s="195">
        <f t="shared" si="4"/>
        <v>5.6303507797608177E-3</v>
      </c>
      <c r="Q64" s="195">
        <f t="shared" si="5"/>
        <v>1.9999999999988027E-2</v>
      </c>
    </row>
    <row r="65" spans="1:17">
      <c r="A65" s="34" t="s">
        <v>107</v>
      </c>
      <c r="B65" s="194">
        <f>PPCL_NG!I65+PPCL_Spot!I65+GT_NG!I65+GT_Spot!I65+Bawana_NG!I65+Bawana_RLNG!I65+Bawana_Spot!I65</f>
        <v>83.820000000000007</v>
      </c>
      <c r="C65" s="194">
        <f>PPCL_NG!P65+PPCL_Spot!P65+GT_NG!P65+GT_Spot!P65+Bawana_NG!P65+Bawana_RLNG!P65+Bawana_Spot!P65</f>
        <v>83.811949766301083</v>
      </c>
      <c r="D65" s="195">
        <f t="shared" si="0"/>
        <v>8.050233698924103E-3</v>
      </c>
      <c r="E65" s="194">
        <f>PPCL_NG!J65+PPCL_Spot!J65+GT_NG!J65+GT_Spot!J65+Bawana_NG!J65+Bawana_RLNG!J65+Bawana_Spot!J65</f>
        <v>48.47</v>
      </c>
      <c r="F65" s="194">
        <f>PPCL_NG!Q65+PPCL_Spot!Q65+GT_NG!Q65+GT_Spot!Q65+Bawana_NG!Q65+Bawana_RLNG!Q65+Bawana_Spot!Q65</f>
        <v>48.465254176500537</v>
      </c>
      <c r="G65" s="195">
        <f t="shared" si="1"/>
        <v>4.7458234994621762E-3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4.9997686149289651</v>
      </c>
      <c r="J65" s="195">
        <f t="shared" si="2"/>
        <v>2.3138507103492856E-4</v>
      </c>
      <c r="K65" s="194">
        <f>PPCL_NG!L65+PPCL_Spot!L65+GT_NG!L65+GT_Spot!L65+Bawana_NG!L65+Bawana_RLNG!L65+Bawana_Spot!L65</f>
        <v>19.989999999999998</v>
      </c>
      <c r="L65" s="194">
        <f>PPCL_NG!S65+PPCL_Spot!S65+GT_NG!S65+GT_Spot!S65+Bawana_NG!S65+Bawana_RLNG!S65+Bawana_Spot!S65</f>
        <v>19.988657793049192</v>
      </c>
      <c r="M65" s="195">
        <f t="shared" si="3"/>
        <v>1.3422069508060019E-3</v>
      </c>
      <c r="N65" s="194">
        <f>PPCL_NG!M65+PPCL_Spot!M65+GT_NG!M65+GT_Spot!M65+Bawana_NG!M65+Bawana_RLNG!M65+Bawana_Spot!M65</f>
        <v>58.57</v>
      </c>
      <c r="O65" s="194">
        <f>PPCL_NG!T65+PPCL_Spot!T65+GT_NG!T65+GT_Spot!T65+Bawana_NG!T65+Bawana_RLNG!T65+Bawana_Spot!T65</f>
        <v>58.564369649220239</v>
      </c>
      <c r="P65" s="195">
        <f t="shared" si="4"/>
        <v>5.6303507797608177E-3</v>
      </c>
      <c r="Q65" s="195">
        <f t="shared" si="5"/>
        <v>1.9999999999988027E-2</v>
      </c>
    </row>
    <row r="66" spans="1:17">
      <c r="A66" s="34" t="s">
        <v>108</v>
      </c>
      <c r="B66" s="194">
        <f>PPCL_NG!I66+PPCL_Spot!I66+GT_NG!I66+GT_Spot!I66+Bawana_NG!I66+Bawana_RLNG!I66+Bawana_Spot!I66</f>
        <v>83.820000000000007</v>
      </c>
      <c r="C66" s="194">
        <f>PPCL_NG!P66+PPCL_Spot!P66+GT_NG!P66+GT_Spot!P66+Bawana_NG!P66+Bawana_RLNG!P66+Bawana_Spot!P66</f>
        <v>83.811949766301083</v>
      </c>
      <c r="D66" s="195">
        <f t="shared" si="0"/>
        <v>8.050233698924103E-3</v>
      </c>
      <c r="E66" s="194">
        <f>PPCL_NG!J66+PPCL_Spot!J66+GT_NG!J66+GT_Spot!J66+Bawana_NG!J66+Bawana_RLNG!J66+Bawana_Spot!J66</f>
        <v>48.47</v>
      </c>
      <c r="F66" s="194">
        <f>PPCL_NG!Q66+PPCL_Spot!Q66+GT_NG!Q66+GT_Spot!Q66+Bawana_NG!Q66+Bawana_RLNG!Q66+Bawana_Spot!Q66</f>
        <v>48.465254176500537</v>
      </c>
      <c r="G66" s="195">
        <f t="shared" si="1"/>
        <v>4.7458234994621762E-3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4.9997686149289651</v>
      </c>
      <c r="J66" s="195">
        <f t="shared" si="2"/>
        <v>2.3138507103492856E-4</v>
      </c>
      <c r="K66" s="194">
        <f>PPCL_NG!L66+PPCL_Spot!L66+GT_NG!L66+GT_Spot!L66+Bawana_NG!L66+Bawana_RLNG!L66+Bawana_Spot!L66</f>
        <v>19.989999999999998</v>
      </c>
      <c r="L66" s="194">
        <f>PPCL_NG!S66+PPCL_Spot!S66+GT_NG!S66+GT_Spot!S66+Bawana_NG!S66+Bawana_RLNG!S66+Bawana_Spot!S66</f>
        <v>19.988657793049192</v>
      </c>
      <c r="M66" s="195">
        <f t="shared" si="3"/>
        <v>1.3422069508060019E-3</v>
      </c>
      <c r="N66" s="194">
        <f>PPCL_NG!M66+PPCL_Spot!M66+GT_NG!M66+GT_Spot!M66+Bawana_NG!M66+Bawana_RLNG!M66+Bawana_Spot!M66</f>
        <v>58.57</v>
      </c>
      <c r="O66" s="194">
        <f>PPCL_NG!T66+PPCL_Spot!T66+GT_NG!T66+GT_Spot!T66+Bawana_NG!T66+Bawana_RLNG!T66+Bawana_Spot!T66</f>
        <v>58.564369649220239</v>
      </c>
      <c r="P66" s="195">
        <f t="shared" si="4"/>
        <v>5.6303507797608177E-3</v>
      </c>
      <c r="Q66" s="195">
        <f t="shared" si="5"/>
        <v>1.9999999999988027E-2</v>
      </c>
    </row>
    <row r="67" spans="1:17">
      <c r="A67" s="34" t="s">
        <v>109</v>
      </c>
      <c r="B67" s="194">
        <f>PPCL_NG!I67+PPCL_Spot!I67+GT_NG!I67+GT_Spot!I67+Bawana_NG!I67+Bawana_RLNG!I67+Bawana_Spot!I67</f>
        <v>83.820000000000007</v>
      </c>
      <c r="C67" s="194">
        <f>PPCL_NG!P67+PPCL_Spot!P67+GT_NG!P67+GT_Spot!P67+Bawana_NG!P67+Bawana_RLNG!P67+Bawana_Spot!P67</f>
        <v>83.811949766301083</v>
      </c>
      <c r="D67" s="195">
        <f t="shared" ref="D67:D99" si="6">B67-C67</f>
        <v>8.050233698924103E-3</v>
      </c>
      <c r="E67" s="194">
        <f>PPCL_NG!J67+PPCL_Spot!J67+GT_NG!J67+GT_Spot!J67+Bawana_NG!J67+Bawana_RLNG!J67+Bawana_Spot!J67</f>
        <v>48.47</v>
      </c>
      <c r="F67" s="194">
        <f>PPCL_NG!Q67+PPCL_Spot!Q67+GT_NG!Q67+GT_Spot!Q67+Bawana_NG!Q67+Bawana_RLNG!Q67+Bawana_Spot!Q67</f>
        <v>48.465254176500537</v>
      </c>
      <c r="G67" s="195">
        <f t="shared" ref="G67:G99" si="7">E67-F67</f>
        <v>4.7458234994621762E-3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4.9997686149289651</v>
      </c>
      <c r="J67" s="195">
        <f t="shared" ref="J67:J99" si="8">H67-I67</f>
        <v>2.3138507103492856E-4</v>
      </c>
      <c r="K67" s="194">
        <f>PPCL_NG!L67+PPCL_Spot!L67+GT_NG!L67+GT_Spot!L67+Bawana_NG!L67+Bawana_RLNG!L67+Bawana_Spot!L67</f>
        <v>19.989999999999998</v>
      </c>
      <c r="L67" s="194">
        <f>PPCL_NG!S67+PPCL_Spot!S67+GT_NG!S67+GT_Spot!S67+Bawana_NG!S67+Bawana_RLNG!S67+Bawana_Spot!S67</f>
        <v>19.988657793049192</v>
      </c>
      <c r="M67" s="195">
        <f t="shared" ref="M67:M99" si="9">K67-L67</f>
        <v>1.3422069508060019E-3</v>
      </c>
      <c r="N67" s="194">
        <f>PPCL_NG!M67+PPCL_Spot!M67+GT_NG!M67+GT_Spot!M67+Bawana_NG!M67+Bawana_RLNG!M67+Bawana_Spot!M67</f>
        <v>58.57</v>
      </c>
      <c r="O67" s="194">
        <f>PPCL_NG!T67+PPCL_Spot!T67+GT_NG!T67+GT_Spot!T67+Bawana_NG!T67+Bawana_RLNG!T67+Bawana_Spot!T67</f>
        <v>58.564369649220239</v>
      </c>
      <c r="P67" s="195">
        <f t="shared" ref="P67:P99" si="10">N67-O67</f>
        <v>5.6303507797608177E-3</v>
      </c>
      <c r="Q67" s="195">
        <f t="shared" si="5"/>
        <v>1.9999999999988027E-2</v>
      </c>
    </row>
    <row r="68" spans="1:17">
      <c r="A68" s="34" t="s">
        <v>110</v>
      </c>
      <c r="B68" s="194">
        <f>PPCL_NG!I68+PPCL_Spot!I68+GT_NG!I68+GT_Spot!I68+Bawana_NG!I68+Bawana_RLNG!I68+Bawana_Spot!I68</f>
        <v>83.820000000000007</v>
      </c>
      <c r="C68" s="194">
        <f>PPCL_NG!P68+PPCL_Spot!P68+GT_NG!P68+GT_Spot!P68+Bawana_NG!P68+Bawana_RLNG!P68+Bawana_Spot!P68</f>
        <v>83.811949766301083</v>
      </c>
      <c r="D68" s="195">
        <f t="shared" si="6"/>
        <v>8.050233698924103E-3</v>
      </c>
      <c r="E68" s="194">
        <f>PPCL_NG!J68+PPCL_Spot!J68+GT_NG!J68+GT_Spot!J68+Bawana_NG!J68+Bawana_RLNG!J68+Bawana_Spot!J68</f>
        <v>48.47</v>
      </c>
      <c r="F68" s="194">
        <f>PPCL_NG!Q68+PPCL_Spot!Q68+GT_NG!Q68+GT_Spot!Q68+Bawana_NG!Q68+Bawana_RLNG!Q68+Bawana_Spot!Q68</f>
        <v>48.465254176500537</v>
      </c>
      <c r="G68" s="195">
        <f t="shared" si="7"/>
        <v>4.7458234994621762E-3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4.9997686149289651</v>
      </c>
      <c r="J68" s="195">
        <f t="shared" si="8"/>
        <v>2.3138507103492856E-4</v>
      </c>
      <c r="K68" s="194">
        <f>PPCL_NG!L68+PPCL_Spot!L68+GT_NG!L68+GT_Spot!L68+Bawana_NG!L68+Bawana_RLNG!L68+Bawana_Spot!L68</f>
        <v>19.989999999999998</v>
      </c>
      <c r="L68" s="194">
        <f>PPCL_NG!S68+PPCL_Spot!S68+GT_NG!S68+GT_Spot!S68+Bawana_NG!S68+Bawana_RLNG!S68+Bawana_Spot!S68</f>
        <v>19.988657793049192</v>
      </c>
      <c r="M68" s="195">
        <f t="shared" si="9"/>
        <v>1.3422069508060019E-3</v>
      </c>
      <c r="N68" s="194">
        <f>PPCL_NG!M68+PPCL_Spot!M68+GT_NG!M68+GT_Spot!M68+Bawana_NG!M68+Bawana_RLNG!M68+Bawana_Spot!M68</f>
        <v>58.57</v>
      </c>
      <c r="O68" s="194">
        <f>PPCL_NG!T68+PPCL_Spot!T68+GT_NG!T68+GT_Spot!T68+Bawana_NG!T68+Bawana_RLNG!T68+Bawana_Spot!T68</f>
        <v>58.564369649220239</v>
      </c>
      <c r="P68" s="195">
        <f t="shared" si="10"/>
        <v>5.6303507797608177E-3</v>
      </c>
      <c r="Q68" s="195">
        <f t="shared" ref="Q68:Q99" si="11">D68+G68+J68+M68+P68</f>
        <v>1.9999999999988027E-2</v>
      </c>
    </row>
    <row r="69" spans="1:17">
      <c r="A69" s="34" t="s">
        <v>111</v>
      </c>
      <c r="B69" s="194">
        <f>PPCL_NG!I69+PPCL_Spot!I69+GT_NG!I69+GT_Spot!I69+Bawana_NG!I69+Bawana_RLNG!I69+Bawana_Spot!I69</f>
        <v>83.820000000000007</v>
      </c>
      <c r="C69" s="194">
        <f>PPCL_NG!P69+PPCL_Spot!P69+GT_NG!P69+GT_Spot!P69+Bawana_NG!P69+Bawana_RLNG!P69+Bawana_Spot!P69</f>
        <v>83.811949766301083</v>
      </c>
      <c r="D69" s="195">
        <f t="shared" si="6"/>
        <v>8.050233698924103E-3</v>
      </c>
      <c r="E69" s="194">
        <f>PPCL_NG!J69+PPCL_Spot!J69+GT_NG!J69+GT_Spot!J69+Bawana_NG!J69+Bawana_RLNG!J69+Bawana_Spot!J69</f>
        <v>48.47</v>
      </c>
      <c r="F69" s="194">
        <f>PPCL_NG!Q69+PPCL_Spot!Q69+GT_NG!Q69+GT_Spot!Q69+Bawana_NG!Q69+Bawana_RLNG!Q69+Bawana_Spot!Q69</f>
        <v>48.465254176500537</v>
      </c>
      <c r="G69" s="195">
        <f t="shared" si="7"/>
        <v>4.7458234994621762E-3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4.9997686149289651</v>
      </c>
      <c r="J69" s="195">
        <f t="shared" si="8"/>
        <v>2.3138507103492856E-4</v>
      </c>
      <c r="K69" s="194">
        <f>PPCL_NG!L69+PPCL_Spot!L69+GT_NG!L69+GT_Spot!L69+Bawana_NG!L69+Bawana_RLNG!L69+Bawana_Spot!L69</f>
        <v>19.989999999999998</v>
      </c>
      <c r="L69" s="194">
        <f>PPCL_NG!S69+PPCL_Spot!S69+GT_NG!S69+GT_Spot!S69+Bawana_NG!S69+Bawana_RLNG!S69+Bawana_Spot!S69</f>
        <v>19.988657793049192</v>
      </c>
      <c r="M69" s="195">
        <f t="shared" si="9"/>
        <v>1.3422069508060019E-3</v>
      </c>
      <c r="N69" s="194">
        <f>PPCL_NG!M69+PPCL_Spot!M69+GT_NG!M69+GT_Spot!M69+Bawana_NG!M69+Bawana_RLNG!M69+Bawana_Spot!M69</f>
        <v>58.57</v>
      </c>
      <c r="O69" s="194">
        <f>PPCL_NG!T69+PPCL_Spot!T69+GT_NG!T69+GT_Spot!T69+Bawana_NG!T69+Bawana_RLNG!T69+Bawana_Spot!T69</f>
        <v>58.564369649220239</v>
      </c>
      <c r="P69" s="195">
        <f t="shared" si="10"/>
        <v>5.6303507797608177E-3</v>
      </c>
      <c r="Q69" s="195">
        <f t="shared" si="11"/>
        <v>1.9999999999988027E-2</v>
      </c>
    </row>
    <row r="70" spans="1:17">
      <c r="A70" s="34" t="s">
        <v>112</v>
      </c>
      <c r="B70" s="194">
        <f>PPCL_NG!I70+PPCL_Spot!I70+GT_NG!I70+GT_Spot!I70+Bawana_NG!I70+Bawana_RLNG!I70+Bawana_Spot!I70</f>
        <v>83.820000000000007</v>
      </c>
      <c r="C70" s="194">
        <f>PPCL_NG!P70+PPCL_Spot!P70+GT_NG!P70+GT_Spot!P70+Bawana_NG!P70+Bawana_RLNG!P70+Bawana_Spot!P70</f>
        <v>83.811949766301083</v>
      </c>
      <c r="D70" s="195">
        <f t="shared" si="6"/>
        <v>8.050233698924103E-3</v>
      </c>
      <c r="E70" s="194">
        <f>PPCL_NG!J70+PPCL_Spot!J70+GT_NG!J70+GT_Spot!J70+Bawana_NG!J70+Bawana_RLNG!J70+Bawana_Spot!J70</f>
        <v>48.47</v>
      </c>
      <c r="F70" s="194">
        <f>PPCL_NG!Q70+PPCL_Spot!Q70+GT_NG!Q70+GT_Spot!Q70+Bawana_NG!Q70+Bawana_RLNG!Q70+Bawana_Spot!Q70</f>
        <v>48.465254176500537</v>
      </c>
      <c r="G70" s="195">
        <f t="shared" si="7"/>
        <v>4.7458234994621762E-3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4.9997686149289651</v>
      </c>
      <c r="J70" s="195">
        <f t="shared" si="8"/>
        <v>2.3138507103492856E-4</v>
      </c>
      <c r="K70" s="194">
        <f>PPCL_NG!L70+PPCL_Spot!L70+GT_NG!L70+GT_Spot!L70+Bawana_NG!L70+Bawana_RLNG!L70+Bawana_Spot!L70</f>
        <v>19.989999999999998</v>
      </c>
      <c r="L70" s="194">
        <f>PPCL_NG!S70+PPCL_Spot!S70+GT_NG!S70+GT_Spot!S70+Bawana_NG!S70+Bawana_RLNG!S70+Bawana_Spot!S70</f>
        <v>19.988657793049192</v>
      </c>
      <c r="M70" s="195">
        <f t="shared" si="9"/>
        <v>1.3422069508060019E-3</v>
      </c>
      <c r="N70" s="194">
        <f>PPCL_NG!M70+PPCL_Spot!M70+GT_NG!M70+GT_Spot!M70+Bawana_NG!M70+Bawana_RLNG!M70+Bawana_Spot!M70</f>
        <v>58.57</v>
      </c>
      <c r="O70" s="194">
        <f>PPCL_NG!T70+PPCL_Spot!T70+GT_NG!T70+GT_Spot!T70+Bawana_NG!T70+Bawana_RLNG!T70+Bawana_Spot!T70</f>
        <v>58.564369649220239</v>
      </c>
      <c r="P70" s="195">
        <f t="shared" si="10"/>
        <v>5.6303507797608177E-3</v>
      </c>
      <c r="Q70" s="195">
        <f t="shared" si="11"/>
        <v>1.9999999999988027E-2</v>
      </c>
    </row>
    <row r="71" spans="1:17">
      <c r="A71" s="34" t="s">
        <v>113</v>
      </c>
      <c r="B71" s="194">
        <f>PPCL_NG!I71+PPCL_Spot!I71+GT_NG!I71+GT_Spot!I71+Bawana_NG!I71+Bawana_RLNG!I71+Bawana_Spot!I71</f>
        <v>83.820000000000007</v>
      </c>
      <c r="C71" s="194">
        <f>PPCL_NG!P71+PPCL_Spot!P71+GT_NG!P71+GT_Spot!P71+Bawana_NG!P71+Bawana_RLNG!P71+Bawana_Spot!P71</f>
        <v>83.811949766301083</v>
      </c>
      <c r="D71" s="195">
        <f t="shared" si="6"/>
        <v>8.050233698924103E-3</v>
      </c>
      <c r="E71" s="194">
        <f>PPCL_NG!J71+PPCL_Spot!J71+GT_NG!J71+GT_Spot!J71+Bawana_NG!J71+Bawana_RLNG!J71+Bawana_Spot!J71</f>
        <v>48.47</v>
      </c>
      <c r="F71" s="194">
        <f>PPCL_NG!Q71+PPCL_Spot!Q71+GT_NG!Q71+GT_Spot!Q71+Bawana_NG!Q71+Bawana_RLNG!Q71+Bawana_Spot!Q71</f>
        <v>48.465254176500537</v>
      </c>
      <c r="G71" s="195">
        <f t="shared" si="7"/>
        <v>4.7458234994621762E-3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4.9997686149289651</v>
      </c>
      <c r="J71" s="195">
        <f t="shared" si="8"/>
        <v>2.3138507103492856E-4</v>
      </c>
      <c r="K71" s="194">
        <f>PPCL_NG!L71+PPCL_Spot!L71+GT_NG!L71+GT_Spot!L71+Bawana_NG!L71+Bawana_RLNG!L71+Bawana_Spot!L71</f>
        <v>19.989999999999998</v>
      </c>
      <c r="L71" s="194">
        <f>PPCL_NG!S71+PPCL_Spot!S71+GT_NG!S71+GT_Spot!S71+Bawana_NG!S71+Bawana_RLNG!S71+Bawana_Spot!S71</f>
        <v>19.988657793049192</v>
      </c>
      <c r="M71" s="195">
        <f t="shared" si="9"/>
        <v>1.3422069508060019E-3</v>
      </c>
      <c r="N71" s="194">
        <f>PPCL_NG!M71+PPCL_Spot!M71+GT_NG!M71+GT_Spot!M71+Bawana_NG!M71+Bawana_RLNG!M71+Bawana_Spot!M71</f>
        <v>58.57</v>
      </c>
      <c r="O71" s="194">
        <f>PPCL_NG!T71+PPCL_Spot!T71+GT_NG!T71+GT_Spot!T71+Bawana_NG!T71+Bawana_RLNG!T71+Bawana_Spot!T71</f>
        <v>58.564369649220239</v>
      </c>
      <c r="P71" s="195">
        <f t="shared" si="10"/>
        <v>5.6303507797608177E-3</v>
      </c>
      <c r="Q71" s="195">
        <f t="shared" si="11"/>
        <v>1.9999999999988027E-2</v>
      </c>
    </row>
    <row r="72" spans="1:17">
      <c r="A72" s="34" t="s">
        <v>114</v>
      </c>
      <c r="B72" s="194">
        <f>PPCL_NG!I72+PPCL_Spot!I72+GT_NG!I72+GT_Spot!I72+Bawana_NG!I72+Bawana_RLNG!I72+Bawana_Spot!I72</f>
        <v>83.820000000000007</v>
      </c>
      <c r="C72" s="194">
        <f>PPCL_NG!P72+PPCL_Spot!P72+GT_NG!P72+GT_Spot!P72+Bawana_NG!P72+Bawana_RLNG!P72+Bawana_Spot!P72</f>
        <v>83.811949766301083</v>
      </c>
      <c r="D72" s="195">
        <f t="shared" si="6"/>
        <v>8.050233698924103E-3</v>
      </c>
      <c r="E72" s="194">
        <f>PPCL_NG!J72+PPCL_Spot!J72+GT_NG!J72+GT_Spot!J72+Bawana_NG!J72+Bawana_RLNG!J72+Bawana_Spot!J72</f>
        <v>48.47</v>
      </c>
      <c r="F72" s="194">
        <f>PPCL_NG!Q72+PPCL_Spot!Q72+GT_NG!Q72+GT_Spot!Q72+Bawana_NG!Q72+Bawana_RLNG!Q72+Bawana_Spot!Q72</f>
        <v>48.465254176500537</v>
      </c>
      <c r="G72" s="195">
        <f t="shared" si="7"/>
        <v>4.7458234994621762E-3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4.9997686149289651</v>
      </c>
      <c r="J72" s="195">
        <f t="shared" si="8"/>
        <v>2.3138507103492856E-4</v>
      </c>
      <c r="K72" s="194">
        <f>PPCL_NG!L72+PPCL_Spot!L72+GT_NG!L72+GT_Spot!L72+Bawana_NG!L72+Bawana_RLNG!L72+Bawana_Spot!L72</f>
        <v>19.989999999999998</v>
      </c>
      <c r="L72" s="194">
        <f>PPCL_NG!S72+PPCL_Spot!S72+GT_NG!S72+GT_Spot!S72+Bawana_NG!S72+Bawana_RLNG!S72+Bawana_Spot!S72</f>
        <v>19.988657793049192</v>
      </c>
      <c r="M72" s="195">
        <f t="shared" si="9"/>
        <v>1.3422069508060019E-3</v>
      </c>
      <c r="N72" s="194">
        <f>PPCL_NG!M72+PPCL_Spot!M72+GT_NG!M72+GT_Spot!M72+Bawana_NG!M72+Bawana_RLNG!M72+Bawana_Spot!M72</f>
        <v>58.57</v>
      </c>
      <c r="O72" s="194">
        <f>PPCL_NG!T72+PPCL_Spot!T72+GT_NG!T72+GT_Spot!T72+Bawana_NG!T72+Bawana_RLNG!T72+Bawana_Spot!T72</f>
        <v>58.564369649220239</v>
      </c>
      <c r="P72" s="195">
        <f t="shared" si="10"/>
        <v>5.6303507797608177E-3</v>
      </c>
      <c r="Q72" s="195">
        <f t="shared" si="11"/>
        <v>1.9999999999988027E-2</v>
      </c>
    </row>
    <row r="73" spans="1:17">
      <c r="A73" s="34" t="s">
        <v>115</v>
      </c>
      <c r="B73" s="194">
        <f>PPCL_NG!I73+PPCL_Spot!I73+GT_NG!I73+GT_Spot!I73+Bawana_NG!I73+Bawana_RLNG!I73+Bawana_Spot!I73</f>
        <v>81.900000000000006</v>
      </c>
      <c r="C73" s="194">
        <f>PPCL_NG!P73+PPCL_Spot!P73+GT_NG!P73+GT_Spot!P73+Bawana_NG!P73+Bawana_RLNG!P73+Bawana_Spot!P73</f>
        <v>81.895833333333329</v>
      </c>
      <c r="D73" s="195">
        <f t="shared" si="6"/>
        <v>4.166666666677088E-3</v>
      </c>
      <c r="E73" s="194">
        <f>PPCL_NG!J73+PPCL_Spot!J73+GT_NG!J73+GT_Spot!J73+Bawana_NG!J73+Bawana_RLNG!J73+Bawana_Spot!J73</f>
        <v>47.94</v>
      </c>
      <c r="F73" s="194">
        <f>PPCL_NG!Q73+PPCL_Spot!Q73+GT_NG!Q73+GT_Spot!Q73+Bawana_NG!Q73+Bawana_RLNG!Q73+Bawana_Spot!Q73</f>
        <v>47.9375</v>
      </c>
      <c r="G73" s="195">
        <f t="shared" si="7"/>
        <v>2.4999999999977263E-3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19.989999999999998</v>
      </c>
      <c r="L73" s="194">
        <f>PPCL_NG!S73+PPCL_Spot!S73+GT_NG!S73+GT_Spot!S73+Bawana_NG!S73+Bawana_RLNG!S73+Bawana_Spot!S73</f>
        <v>19.989583333333332</v>
      </c>
      <c r="M73" s="195">
        <f t="shared" si="9"/>
        <v>4.1666666666628771E-4</v>
      </c>
      <c r="N73" s="194">
        <f>PPCL_NG!M73+PPCL_Spot!M73+GT_NG!M73+GT_Spot!M73+Bawana_NG!M73+Bawana_RLNG!M73+Bawana_Spot!M73</f>
        <v>56.79</v>
      </c>
      <c r="O73" s="194">
        <f>PPCL_NG!T73+PPCL_Spot!T73+GT_NG!T73+GT_Spot!T73+Bawana_NG!T73+Bawana_RLNG!T73+Bawana_Spot!T73</f>
        <v>56.787083333333335</v>
      </c>
      <c r="P73" s="195">
        <f t="shared" si="10"/>
        <v>2.916666666664014E-3</v>
      </c>
      <c r="Q73" s="195">
        <f t="shared" si="11"/>
        <v>1.0000000000005116E-2</v>
      </c>
    </row>
    <row r="74" spans="1:17">
      <c r="A74" s="34" t="s">
        <v>116</v>
      </c>
      <c r="B74" s="194">
        <f>PPCL_NG!I74+PPCL_Spot!I74+GT_NG!I74+GT_Spot!I74+Bawana_NG!I74+Bawana_RLNG!I74+Bawana_Spot!I74</f>
        <v>81.900000000000006</v>
      </c>
      <c r="C74" s="194">
        <f>PPCL_NG!P74+PPCL_Spot!P74+GT_NG!P74+GT_Spot!P74+Bawana_NG!P74+Bawana_RLNG!P74+Bawana_Spot!P74</f>
        <v>81.895833333333329</v>
      </c>
      <c r="D74" s="195">
        <f t="shared" si="6"/>
        <v>4.166666666677088E-3</v>
      </c>
      <c r="E74" s="194">
        <f>PPCL_NG!J74+PPCL_Spot!J74+GT_NG!J74+GT_Spot!J74+Bawana_NG!J74+Bawana_RLNG!J74+Bawana_Spot!J74</f>
        <v>47.94</v>
      </c>
      <c r="F74" s="194">
        <f>PPCL_NG!Q74+PPCL_Spot!Q74+GT_NG!Q74+GT_Spot!Q74+Bawana_NG!Q74+Bawana_RLNG!Q74+Bawana_Spot!Q74</f>
        <v>47.9375</v>
      </c>
      <c r="G74" s="195">
        <f t="shared" si="7"/>
        <v>2.4999999999977263E-3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19.989999999999998</v>
      </c>
      <c r="L74" s="194">
        <f>PPCL_NG!S74+PPCL_Spot!S74+GT_NG!S74+GT_Spot!S74+Bawana_NG!S74+Bawana_RLNG!S74+Bawana_Spot!S74</f>
        <v>19.989583333333332</v>
      </c>
      <c r="M74" s="195">
        <f t="shared" si="9"/>
        <v>4.1666666666628771E-4</v>
      </c>
      <c r="N74" s="194">
        <f>PPCL_NG!M74+PPCL_Spot!M74+GT_NG!M74+GT_Spot!M74+Bawana_NG!M74+Bawana_RLNG!M74+Bawana_Spot!M74</f>
        <v>56.79</v>
      </c>
      <c r="O74" s="194">
        <f>PPCL_NG!T74+PPCL_Spot!T74+GT_NG!T74+GT_Spot!T74+Bawana_NG!T74+Bawana_RLNG!T74+Bawana_Spot!T74</f>
        <v>56.787083333333335</v>
      </c>
      <c r="P74" s="195">
        <f t="shared" si="10"/>
        <v>2.916666666664014E-3</v>
      </c>
      <c r="Q74" s="195">
        <f t="shared" si="11"/>
        <v>1.0000000000005116E-2</v>
      </c>
    </row>
    <row r="75" spans="1:17">
      <c r="A75" s="34" t="s">
        <v>117</v>
      </c>
      <c r="B75" s="194">
        <f>PPCL_NG!I75+PPCL_Spot!I75+GT_NG!I75+GT_Spot!I75+Bawana_NG!I75+Bawana_RLNG!I75+Bawana_Spot!I75</f>
        <v>81.900000000000006</v>
      </c>
      <c r="C75" s="194">
        <f>PPCL_NG!P75+PPCL_Spot!P75+GT_NG!P75+GT_Spot!P75+Bawana_NG!P75+Bawana_RLNG!P75+Bawana_Spot!P75</f>
        <v>81.895833333333343</v>
      </c>
      <c r="D75" s="195">
        <f t="shared" si="6"/>
        <v>4.1666666666628771E-3</v>
      </c>
      <c r="E75" s="194">
        <f>PPCL_NG!J75+PPCL_Spot!J75+GT_NG!J75+GT_Spot!J75+Bawana_NG!J75+Bawana_RLNG!J75+Bawana_Spot!J75</f>
        <v>57.54</v>
      </c>
      <c r="F75" s="194">
        <f>PPCL_NG!Q75+PPCL_Spot!Q75+GT_NG!Q75+GT_Spot!Q75+Bawana_NG!Q75+Bawana_RLNG!Q75+Bawana_Spot!Q75</f>
        <v>57.537500000000009</v>
      </c>
      <c r="G75" s="195">
        <f t="shared" si="7"/>
        <v>2.4999999999906208E-3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5.0000000000000009</v>
      </c>
      <c r="J75" s="195">
        <f t="shared" si="8"/>
        <v>0</v>
      </c>
      <c r="K75" s="194">
        <f>PPCL_NG!L75+PPCL_Spot!L75+GT_NG!L75+GT_Spot!L75+Bawana_NG!L75+Bawana_RLNG!L75+Bawana_Spot!L75</f>
        <v>19.989999999999998</v>
      </c>
      <c r="L75" s="194">
        <f>PPCL_NG!S75+PPCL_Spot!S75+GT_NG!S75+GT_Spot!S75+Bawana_NG!S75+Bawana_RLNG!S75+Bawana_Spot!S75</f>
        <v>19.989583333333336</v>
      </c>
      <c r="M75" s="195">
        <f t="shared" si="9"/>
        <v>4.16666666662735E-4</v>
      </c>
      <c r="N75" s="194">
        <f>PPCL_NG!M75+PPCL_Spot!M75+GT_NG!M75+GT_Spot!M75+Bawana_NG!M75+Bawana_RLNG!M75+Bawana_Spot!M75</f>
        <v>49.93</v>
      </c>
      <c r="O75" s="194">
        <f>PPCL_NG!T75+PPCL_Spot!T75+GT_NG!T75+GT_Spot!T75+Bawana_NG!T75+Bawana_RLNG!T75+Bawana_Spot!T75</f>
        <v>49.927083333333343</v>
      </c>
      <c r="P75" s="195">
        <f t="shared" si="10"/>
        <v>2.9166666666569085E-3</v>
      </c>
      <c r="Q75" s="195">
        <f t="shared" si="11"/>
        <v>9.9999999999731415E-3</v>
      </c>
    </row>
    <row r="76" spans="1:17">
      <c r="A76" s="34" t="s">
        <v>118</v>
      </c>
      <c r="B76" s="194">
        <f>PPCL_NG!I76+PPCL_Spot!I76+GT_NG!I76+GT_Spot!I76+Bawana_NG!I76+Bawana_RLNG!I76+Bawana_Spot!I76</f>
        <v>81.900000000000006</v>
      </c>
      <c r="C76" s="194">
        <f>PPCL_NG!P76+PPCL_Spot!P76+GT_NG!P76+GT_Spot!P76+Bawana_NG!P76+Bawana_RLNG!P76+Bawana_Spot!P76</f>
        <v>81.895833333333343</v>
      </c>
      <c r="D76" s="195">
        <f t="shared" si="6"/>
        <v>4.1666666666628771E-3</v>
      </c>
      <c r="E76" s="194">
        <f>PPCL_NG!J76+PPCL_Spot!J76+GT_NG!J76+GT_Spot!J76+Bawana_NG!J76+Bawana_RLNG!J76+Bawana_Spot!J76</f>
        <v>57.54</v>
      </c>
      <c r="F76" s="194">
        <f>PPCL_NG!Q76+PPCL_Spot!Q76+GT_NG!Q76+GT_Spot!Q76+Bawana_NG!Q76+Bawana_RLNG!Q76+Bawana_Spot!Q76</f>
        <v>57.537500000000009</v>
      </c>
      <c r="G76" s="195">
        <f t="shared" si="7"/>
        <v>2.4999999999906208E-3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5.0000000000000009</v>
      </c>
      <c r="J76" s="195">
        <f t="shared" si="8"/>
        <v>0</v>
      </c>
      <c r="K76" s="194">
        <f>PPCL_NG!L76+PPCL_Spot!L76+GT_NG!L76+GT_Spot!L76+Bawana_NG!L76+Bawana_RLNG!L76+Bawana_Spot!L76</f>
        <v>19.989999999999998</v>
      </c>
      <c r="L76" s="194">
        <f>PPCL_NG!S76+PPCL_Spot!S76+GT_NG!S76+GT_Spot!S76+Bawana_NG!S76+Bawana_RLNG!S76+Bawana_Spot!S76</f>
        <v>19.989583333333336</v>
      </c>
      <c r="M76" s="195">
        <f t="shared" si="9"/>
        <v>4.16666666662735E-4</v>
      </c>
      <c r="N76" s="194">
        <f>PPCL_NG!M76+PPCL_Spot!M76+GT_NG!M76+GT_Spot!M76+Bawana_NG!M76+Bawana_RLNG!M76+Bawana_Spot!M76</f>
        <v>49.93</v>
      </c>
      <c r="O76" s="194">
        <f>PPCL_NG!T76+PPCL_Spot!T76+GT_NG!T76+GT_Spot!T76+Bawana_NG!T76+Bawana_RLNG!T76+Bawana_Spot!T76</f>
        <v>49.927083333333343</v>
      </c>
      <c r="P76" s="195">
        <f t="shared" si="10"/>
        <v>2.9166666666569085E-3</v>
      </c>
      <c r="Q76" s="195">
        <f t="shared" si="11"/>
        <v>9.9999999999731415E-3</v>
      </c>
    </row>
    <row r="77" spans="1:17">
      <c r="A77" s="34" t="s">
        <v>119</v>
      </c>
      <c r="B77" s="194">
        <f>PPCL_NG!I77+PPCL_Spot!I77+GT_NG!I77+GT_Spot!I77+Bawana_NG!I77+Bawana_RLNG!I77+Bawana_Spot!I77</f>
        <v>81.900000000000006</v>
      </c>
      <c r="C77" s="194">
        <f>PPCL_NG!P77+PPCL_Spot!P77+GT_NG!P77+GT_Spot!P77+Bawana_NG!P77+Bawana_RLNG!P77+Bawana_Spot!P77</f>
        <v>81.895833333333343</v>
      </c>
      <c r="D77" s="195">
        <f t="shared" si="6"/>
        <v>4.1666666666628771E-3</v>
      </c>
      <c r="E77" s="194">
        <f>PPCL_NG!J77+PPCL_Spot!J77+GT_NG!J77+GT_Spot!J77+Bawana_NG!J77+Bawana_RLNG!J77+Bawana_Spot!J77</f>
        <v>57.54</v>
      </c>
      <c r="F77" s="194">
        <f>PPCL_NG!Q77+PPCL_Spot!Q77+GT_NG!Q77+GT_Spot!Q77+Bawana_NG!Q77+Bawana_RLNG!Q77+Bawana_Spot!Q77</f>
        <v>57.537500000000009</v>
      </c>
      <c r="G77" s="195">
        <f t="shared" si="7"/>
        <v>2.4999999999906208E-3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5.0000000000000009</v>
      </c>
      <c r="J77" s="195">
        <f t="shared" si="8"/>
        <v>0</v>
      </c>
      <c r="K77" s="194">
        <f>PPCL_NG!L77+PPCL_Spot!L77+GT_NG!L77+GT_Spot!L77+Bawana_NG!L77+Bawana_RLNG!L77+Bawana_Spot!L77</f>
        <v>19.989999999999998</v>
      </c>
      <c r="L77" s="194">
        <f>PPCL_NG!S77+PPCL_Spot!S77+GT_NG!S77+GT_Spot!S77+Bawana_NG!S77+Bawana_RLNG!S77+Bawana_Spot!S77</f>
        <v>19.989583333333336</v>
      </c>
      <c r="M77" s="195">
        <f t="shared" si="9"/>
        <v>4.16666666662735E-4</v>
      </c>
      <c r="N77" s="194">
        <f>PPCL_NG!M77+PPCL_Spot!M77+GT_NG!M77+GT_Spot!M77+Bawana_NG!M77+Bawana_RLNG!M77+Bawana_Spot!M77</f>
        <v>49.93</v>
      </c>
      <c r="O77" s="194">
        <f>PPCL_NG!T77+PPCL_Spot!T77+GT_NG!T77+GT_Spot!T77+Bawana_NG!T77+Bawana_RLNG!T77+Bawana_Spot!T77</f>
        <v>49.927083333333343</v>
      </c>
      <c r="P77" s="195">
        <f t="shared" si="10"/>
        <v>2.9166666666569085E-3</v>
      </c>
      <c r="Q77" s="195">
        <f t="shared" si="11"/>
        <v>9.9999999999731415E-3</v>
      </c>
    </row>
    <row r="78" spans="1:17">
      <c r="A78" s="34" t="s">
        <v>120</v>
      </c>
      <c r="B78" s="194">
        <f>PPCL_NG!I78+PPCL_Spot!I78+GT_NG!I78+GT_Spot!I78+Bawana_NG!I78+Bawana_RLNG!I78+Bawana_Spot!I78</f>
        <v>99.51</v>
      </c>
      <c r="C78" s="194">
        <f>PPCL_NG!P78+PPCL_Spot!P78+GT_NG!P78+GT_Spot!P78+Bawana_NG!P78+Bawana_RLNG!P78+Bawana_Spot!P78</f>
        <v>99.505833333333314</v>
      </c>
      <c r="D78" s="195">
        <f t="shared" si="6"/>
        <v>4.1666666666912988E-3</v>
      </c>
      <c r="E78" s="194">
        <f>PPCL_NG!J78+PPCL_Spot!J78+GT_NG!J78+GT_Spot!J78+Bawana_NG!J78+Bawana_RLNG!J78+Bawana_Spot!J78</f>
        <v>57.54</v>
      </c>
      <c r="F78" s="194">
        <f>PPCL_NG!Q78+PPCL_Spot!Q78+GT_NG!Q78+GT_Spot!Q78+Bawana_NG!Q78+Bawana_RLNG!Q78+Bawana_Spot!Q78</f>
        <v>57.537499999999994</v>
      </c>
      <c r="G78" s="195">
        <f t="shared" si="7"/>
        <v>2.5000000000048317E-3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4.9999999999999991</v>
      </c>
      <c r="J78" s="195">
        <f t="shared" si="8"/>
        <v>0</v>
      </c>
      <c r="K78" s="194">
        <f>PPCL_NG!L78+PPCL_Spot!L78+GT_NG!L78+GT_Spot!L78+Bawana_NG!L78+Bawana_RLNG!L78+Bawana_Spot!L78</f>
        <v>19.989999999999998</v>
      </c>
      <c r="L78" s="194">
        <f>PPCL_NG!S78+PPCL_Spot!S78+GT_NG!S78+GT_Spot!S78+Bawana_NG!S78+Bawana_RLNG!S78+Bawana_Spot!S78</f>
        <v>19.989583333333329</v>
      </c>
      <c r="M78" s="195">
        <f t="shared" si="9"/>
        <v>4.1666666666984042E-4</v>
      </c>
      <c r="N78" s="194">
        <f>PPCL_NG!M78+PPCL_Spot!M78+GT_NG!M78+GT_Spot!M78+Bawana_NG!M78+Bawana_RLNG!M78+Bawana_Spot!M78</f>
        <v>49.93</v>
      </c>
      <c r="O78" s="194">
        <f>PPCL_NG!T78+PPCL_Spot!T78+GT_NG!T78+GT_Spot!T78+Bawana_NG!T78+Bawana_RLNG!T78+Bawana_Spot!T78</f>
        <v>49.927083333333329</v>
      </c>
      <c r="P78" s="195">
        <f t="shared" si="10"/>
        <v>2.9166666666711194E-3</v>
      </c>
      <c r="Q78" s="195">
        <f t="shared" si="11"/>
        <v>1.000000000003709E-2</v>
      </c>
    </row>
    <row r="79" spans="1:17">
      <c r="A79" s="34" t="s">
        <v>121</v>
      </c>
      <c r="B79" s="194">
        <f>PPCL_NG!I79+PPCL_Spot!I79+GT_NG!I79+GT_Spot!I79+Bawana_NG!I79+Bawana_RLNG!I79+Bawana_Spot!I79</f>
        <v>99.51</v>
      </c>
      <c r="C79" s="194">
        <f>PPCL_NG!P79+PPCL_Spot!P79+GT_NG!P79+GT_Spot!P79+Bawana_NG!P79+Bawana_RLNG!P79+Bawana_Spot!P79</f>
        <v>99.505833333333314</v>
      </c>
      <c r="D79" s="195">
        <f t="shared" si="6"/>
        <v>4.1666666666912988E-3</v>
      </c>
      <c r="E79" s="194">
        <f>PPCL_NG!J79+PPCL_Spot!J79+GT_NG!J79+GT_Spot!J79+Bawana_NG!J79+Bawana_RLNG!J79+Bawana_Spot!J79</f>
        <v>57.54</v>
      </c>
      <c r="F79" s="194">
        <f>PPCL_NG!Q79+PPCL_Spot!Q79+GT_NG!Q79+GT_Spot!Q79+Bawana_NG!Q79+Bawana_RLNG!Q79+Bawana_Spot!Q79</f>
        <v>57.537499999999994</v>
      </c>
      <c r="G79" s="195">
        <f t="shared" si="7"/>
        <v>2.5000000000048317E-3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4.9999999999999991</v>
      </c>
      <c r="J79" s="195">
        <f t="shared" si="8"/>
        <v>0</v>
      </c>
      <c r="K79" s="194">
        <f>PPCL_NG!L79+PPCL_Spot!L79+GT_NG!L79+GT_Spot!L79+Bawana_NG!L79+Bawana_RLNG!L79+Bawana_Spot!L79</f>
        <v>19.989999999999998</v>
      </c>
      <c r="L79" s="194">
        <f>PPCL_NG!S79+PPCL_Spot!S79+GT_NG!S79+GT_Spot!S79+Bawana_NG!S79+Bawana_RLNG!S79+Bawana_Spot!S79</f>
        <v>19.989583333333329</v>
      </c>
      <c r="M79" s="195">
        <f t="shared" si="9"/>
        <v>4.1666666666984042E-4</v>
      </c>
      <c r="N79" s="194">
        <f>PPCL_NG!M79+PPCL_Spot!M79+GT_NG!M79+GT_Spot!M79+Bawana_NG!M79+Bawana_RLNG!M79+Bawana_Spot!M79</f>
        <v>49.93</v>
      </c>
      <c r="O79" s="194">
        <f>PPCL_NG!T79+PPCL_Spot!T79+GT_NG!T79+GT_Spot!T79+Bawana_NG!T79+Bawana_RLNG!T79+Bawana_Spot!T79</f>
        <v>49.927083333333329</v>
      </c>
      <c r="P79" s="195">
        <f t="shared" si="10"/>
        <v>2.9166666666711194E-3</v>
      </c>
      <c r="Q79" s="195">
        <f t="shared" si="11"/>
        <v>1.000000000003709E-2</v>
      </c>
    </row>
    <row r="80" spans="1:17">
      <c r="A80" s="34" t="s">
        <v>122</v>
      </c>
      <c r="B80" s="194">
        <f>PPCL_NG!I80+PPCL_Spot!I80+GT_NG!I80+GT_Spot!I80+Bawana_NG!I80+Bawana_RLNG!I80+Bawana_Spot!I80</f>
        <v>99.51</v>
      </c>
      <c r="C80" s="194">
        <f>PPCL_NG!P80+PPCL_Spot!P80+GT_NG!P80+GT_Spot!P80+Bawana_NG!P80+Bawana_RLNG!P80+Bawana_Spot!P80</f>
        <v>99.505833333333314</v>
      </c>
      <c r="D80" s="195">
        <f t="shared" si="6"/>
        <v>4.1666666666912988E-3</v>
      </c>
      <c r="E80" s="194">
        <f>PPCL_NG!J80+PPCL_Spot!J80+GT_NG!J80+GT_Spot!J80+Bawana_NG!J80+Bawana_RLNG!J80+Bawana_Spot!J80</f>
        <v>57.54</v>
      </c>
      <c r="F80" s="194">
        <f>PPCL_NG!Q80+PPCL_Spot!Q80+GT_NG!Q80+GT_Spot!Q80+Bawana_NG!Q80+Bawana_RLNG!Q80+Bawana_Spot!Q80</f>
        <v>57.537499999999994</v>
      </c>
      <c r="G80" s="195">
        <f t="shared" si="7"/>
        <v>2.5000000000048317E-3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4.9999999999999991</v>
      </c>
      <c r="J80" s="195">
        <f t="shared" si="8"/>
        <v>0</v>
      </c>
      <c r="K80" s="194">
        <f>PPCL_NG!L80+PPCL_Spot!L80+GT_NG!L80+GT_Spot!L80+Bawana_NG!L80+Bawana_RLNG!L80+Bawana_Spot!L80</f>
        <v>19.989999999999998</v>
      </c>
      <c r="L80" s="194">
        <f>PPCL_NG!S80+PPCL_Spot!S80+GT_NG!S80+GT_Spot!S80+Bawana_NG!S80+Bawana_RLNG!S80+Bawana_Spot!S80</f>
        <v>19.989583333333329</v>
      </c>
      <c r="M80" s="195">
        <f t="shared" si="9"/>
        <v>4.1666666666984042E-4</v>
      </c>
      <c r="N80" s="194">
        <f>PPCL_NG!M80+PPCL_Spot!M80+GT_NG!M80+GT_Spot!M80+Bawana_NG!M80+Bawana_RLNG!M80+Bawana_Spot!M80</f>
        <v>49.93</v>
      </c>
      <c r="O80" s="194">
        <f>PPCL_NG!T80+PPCL_Spot!T80+GT_NG!T80+GT_Spot!T80+Bawana_NG!T80+Bawana_RLNG!T80+Bawana_Spot!T80</f>
        <v>49.927083333333329</v>
      </c>
      <c r="P80" s="195">
        <f t="shared" si="10"/>
        <v>2.9166666666711194E-3</v>
      </c>
      <c r="Q80" s="195">
        <f t="shared" si="11"/>
        <v>1.000000000003709E-2</v>
      </c>
    </row>
    <row r="81" spans="1:17">
      <c r="A81" s="34" t="s">
        <v>123</v>
      </c>
      <c r="B81" s="194">
        <f>PPCL_NG!I81+PPCL_Spot!I81+GT_NG!I81+GT_Spot!I81+Bawana_NG!I81+Bawana_RLNG!I81+Bawana_Spot!I81</f>
        <v>83.9</v>
      </c>
      <c r="C81" s="194">
        <f>PPCL_NG!P81+PPCL_Spot!P81+GT_NG!P81+GT_Spot!P81+Bawana_NG!P81+Bawana_RLNG!P81+Bawana_Spot!P81</f>
        <v>83.895833333333343</v>
      </c>
      <c r="D81" s="195">
        <f t="shared" si="6"/>
        <v>4.1666666666628771E-3</v>
      </c>
      <c r="E81" s="194">
        <f>PPCL_NG!J81+PPCL_Spot!J81+GT_NG!J81+GT_Spot!J81+Bawana_NG!J81+Bawana_RLNG!J81+Bawana_Spot!J81</f>
        <v>57.54</v>
      </c>
      <c r="F81" s="194">
        <f>PPCL_NG!Q81+PPCL_Spot!Q81+GT_NG!Q81+GT_Spot!Q81+Bawana_NG!Q81+Bawana_RLNG!Q81+Bawana_Spot!Q81</f>
        <v>57.537500000000009</v>
      </c>
      <c r="G81" s="195">
        <f t="shared" si="7"/>
        <v>2.4999999999906208E-3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5.0000000000000009</v>
      </c>
      <c r="J81" s="195">
        <f t="shared" si="8"/>
        <v>0</v>
      </c>
      <c r="K81" s="194">
        <f>PPCL_NG!L81+PPCL_Spot!L81+GT_NG!L81+GT_Spot!L81+Bawana_NG!L81+Bawana_RLNG!L81+Bawana_Spot!L81</f>
        <v>19.989999999999998</v>
      </c>
      <c r="L81" s="194">
        <f>PPCL_NG!S81+PPCL_Spot!S81+GT_NG!S81+GT_Spot!S81+Bawana_NG!S81+Bawana_RLNG!S81+Bawana_Spot!S81</f>
        <v>19.989583333333336</v>
      </c>
      <c r="M81" s="195">
        <f t="shared" si="9"/>
        <v>4.16666666662735E-4</v>
      </c>
      <c r="N81" s="194">
        <f>PPCL_NG!M81+PPCL_Spot!M81+GT_NG!M81+GT_Spot!M81+Bawana_NG!M81+Bawana_RLNG!M81+Bawana_Spot!M81</f>
        <v>49.93</v>
      </c>
      <c r="O81" s="194">
        <f>PPCL_NG!T81+PPCL_Spot!T81+GT_NG!T81+GT_Spot!T81+Bawana_NG!T81+Bawana_RLNG!T81+Bawana_Spot!T81</f>
        <v>49.927083333333343</v>
      </c>
      <c r="P81" s="195">
        <f t="shared" si="10"/>
        <v>2.9166666666569085E-3</v>
      </c>
      <c r="Q81" s="195">
        <f t="shared" si="11"/>
        <v>9.9999999999731415E-3</v>
      </c>
    </row>
    <row r="82" spans="1:17">
      <c r="A82" s="34" t="s">
        <v>124</v>
      </c>
      <c r="B82" s="194">
        <f>PPCL_NG!I82+PPCL_Spot!I82+GT_NG!I82+GT_Spot!I82+Bawana_NG!I82+Bawana_RLNG!I82+Bawana_Spot!I82</f>
        <v>83.9</v>
      </c>
      <c r="C82" s="194">
        <f>PPCL_NG!P82+PPCL_Spot!P82+GT_NG!P82+GT_Spot!P82+Bawana_NG!P82+Bawana_RLNG!P82+Bawana_Spot!P82</f>
        <v>83.895833333333343</v>
      </c>
      <c r="D82" s="195">
        <f t="shared" si="6"/>
        <v>4.1666666666628771E-3</v>
      </c>
      <c r="E82" s="194">
        <f>PPCL_NG!J82+PPCL_Spot!J82+GT_NG!J82+GT_Spot!J82+Bawana_NG!J82+Bawana_RLNG!J82+Bawana_Spot!J82</f>
        <v>57.54</v>
      </c>
      <c r="F82" s="194">
        <f>PPCL_NG!Q82+PPCL_Spot!Q82+GT_NG!Q82+GT_Spot!Q82+Bawana_NG!Q82+Bawana_RLNG!Q82+Bawana_Spot!Q82</f>
        <v>57.537500000000009</v>
      </c>
      <c r="G82" s="195">
        <f t="shared" si="7"/>
        <v>2.4999999999906208E-3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5.0000000000000009</v>
      </c>
      <c r="J82" s="195">
        <f t="shared" si="8"/>
        <v>0</v>
      </c>
      <c r="K82" s="194">
        <f>PPCL_NG!L82+PPCL_Spot!L82+GT_NG!L82+GT_Spot!L82+Bawana_NG!L82+Bawana_RLNG!L82+Bawana_Spot!L82</f>
        <v>19.989999999999998</v>
      </c>
      <c r="L82" s="194">
        <f>PPCL_NG!S82+PPCL_Spot!S82+GT_NG!S82+GT_Spot!S82+Bawana_NG!S82+Bawana_RLNG!S82+Bawana_Spot!S82</f>
        <v>19.989583333333336</v>
      </c>
      <c r="M82" s="195">
        <f t="shared" si="9"/>
        <v>4.16666666662735E-4</v>
      </c>
      <c r="N82" s="194">
        <f>PPCL_NG!M82+PPCL_Spot!M82+GT_NG!M82+GT_Spot!M82+Bawana_NG!M82+Bawana_RLNG!M82+Bawana_Spot!M82</f>
        <v>49.93</v>
      </c>
      <c r="O82" s="194">
        <f>PPCL_NG!T82+PPCL_Spot!T82+GT_NG!T82+GT_Spot!T82+Bawana_NG!T82+Bawana_RLNG!T82+Bawana_Spot!T82</f>
        <v>49.927083333333343</v>
      </c>
      <c r="P82" s="195">
        <f t="shared" si="10"/>
        <v>2.9166666666569085E-3</v>
      </c>
      <c r="Q82" s="195">
        <f t="shared" si="11"/>
        <v>9.9999999999731415E-3</v>
      </c>
    </row>
    <row r="83" spans="1:17">
      <c r="A83" s="34" t="s">
        <v>125</v>
      </c>
      <c r="B83" s="194">
        <f>PPCL_NG!I83+PPCL_Spot!I83+GT_NG!I83+GT_Spot!I83+Bawana_NG!I83+Bawana_RLNG!I83+Bawana_Spot!I83</f>
        <v>83.9</v>
      </c>
      <c r="C83" s="194">
        <f>PPCL_NG!P83+PPCL_Spot!P83+GT_NG!P83+GT_Spot!P83+Bawana_NG!P83+Bawana_RLNG!P83+Bawana_Spot!P83</f>
        <v>83.89972024277759</v>
      </c>
      <c r="D83" s="195">
        <f t="shared" si="6"/>
        <v>2.797572224153555E-4</v>
      </c>
      <c r="E83" s="194">
        <f>PPCL_NG!J83+PPCL_Spot!J83+GT_NG!J83+GT_Spot!J83+Bawana_NG!J83+Bawana_RLNG!J83+Bawana_Spot!J83</f>
        <v>48.44</v>
      </c>
      <c r="F83" s="194">
        <f>PPCL_NG!Q83+PPCL_Spot!Q83+GT_NG!Q83+GT_Spot!Q83+Bawana_NG!Q83+Bawana_RLNG!Q83+Bawana_Spot!Q83</f>
        <v>48.439744227476744</v>
      </c>
      <c r="G83" s="195">
        <f t="shared" si="7"/>
        <v>2.5577252325348354E-4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5.0002313636573961</v>
      </c>
      <c r="J83" s="195">
        <f t="shared" si="8"/>
        <v>-2.3136365739606646E-4</v>
      </c>
      <c r="K83" s="194">
        <f>PPCL_NG!L83+PPCL_Spot!L83+GT_NG!L83+GT_Spot!L83+Bawana_NG!L83+Bawana_RLNG!L83+Bawana_Spot!L83</f>
        <v>19.989999999999998</v>
      </c>
      <c r="L83" s="194">
        <f>PPCL_NG!S83+PPCL_Spot!S83+GT_NG!S83+GT_Spot!S83+Bawana_NG!S83+Bawana_RLNG!S83+Bawana_Spot!S83</f>
        <v>19.990508787962916</v>
      </c>
      <c r="M83" s="195">
        <f t="shared" si="9"/>
        <v>-5.0878796291797812E-4</v>
      </c>
      <c r="N83" s="194">
        <f>PPCL_NG!M83+PPCL_Spot!M83+GT_NG!M83+GT_Spot!M83+Bawana_NG!M83+Bawana_RLNG!M83+Bawana_Spot!M83</f>
        <v>58.54</v>
      </c>
      <c r="O83" s="194">
        <f>PPCL_NG!T83+PPCL_Spot!T83+GT_NG!T83+GT_Spot!T83+Bawana_NG!T83+Bawana_RLNG!T83+Bawana_Spot!T83</f>
        <v>58.539795378125334</v>
      </c>
      <c r="P83" s="195">
        <f t="shared" si="10"/>
        <v>2.0462187466563364E-4</v>
      </c>
      <c r="Q83" s="195">
        <f t="shared" si="11"/>
        <v>2.042810365310288E-14</v>
      </c>
    </row>
    <row r="84" spans="1:17">
      <c r="A84" s="34" t="s">
        <v>126</v>
      </c>
      <c r="B84" s="194">
        <f>PPCL_NG!I84+PPCL_Spot!I84+GT_NG!I84+GT_Spot!I84+Bawana_NG!I84+Bawana_RLNG!I84+Bawana_Spot!I84</f>
        <v>83.9</v>
      </c>
      <c r="C84" s="194">
        <f>PPCL_NG!P84+PPCL_Spot!P84+GT_NG!P84+GT_Spot!P84+Bawana_NG!P84+Bawana_RLNG!P84+Bawana_Spot!P84</f>
        <v>83.89972024277759</v>
      </c>
      <c r="D84" s="195">
        <f t="shared" si="6"/>
        <v>2.797572224153555E-4</v>
      </c>
      <c r="E84" s="194">
        <f>PPCL_NG!J84+PPCL_Spot!J84+GT_NG!J84+GT_Spot!J84+Bawana_NG!J84+Bawana_RLNG!J84+Bawana_Spot!J84</f>
        <v>48.44</v>
      </c>
      <c r="F84" s="194">
        <f>PPCL_NG!Q84+PPCL_Spot!Q84+GT_NG!Q84+GT_Spot!Q84+Bawana_NG!Q84+Bawana_RLNG!Q84+Bawana_Spot!Q84</f>
        <v>48.439744227476744</v>
      </c>
      <c r="G84" s="195">
        <f t="shared" si="7"/>
        <v>2.5577252325348354E-4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5.0002313636573961</v>
      </c>
      <c r="J84" s="195">
        <f t="shared" si="8"/>
        <v>-2.3136365739606646E-4</v>
      </c>
      <c r="K84" s="194">
        <f>PPCL_NG!L84+PPCL_Spot!L84+GT_NG!L84+GT_Spot!L84+Bawana_NG!L84+Bawana_RLNG!L84+Bawana_Spot!L84</f>
        <v>19.989999999999998</v>
      </c>
      <c r="L84" s="194">
        <f>PPCL_NG!S84+PPCL_Spot!S84+GT_NG!S84+GT_Spot!S84+Bawana_NG!S84+Bawana_RLNG!S84+Bawana_Spot!S84</f>
        <v>19.990508787962916</v>
      </c>
      <c r="M84" s="195">
        <f t="shared" si="9"/>
        <v>-5.0878796291797812E-4</v>
      </c>
      <c r="N84" s="194">
        <f>PPCL_NG!M84+PPCL_Spot!M84+GT_NG!M84+GT_Spot!M84+Bawana_NG!M84+Bawana_RLNG!M84+Bawana_Spot!M84</f>
        <v>58.54</v>
      </c>
      <c r="O84" s="194">
        <f>PPCL_NG!T84+PPCL_Spot!T84+GT_NG!T84+GT_Spot!T84+Bawana_NG!T84+Bawana_RLNG!T84+Bawana_Spot!T84</f>
        <v>58.539795378125334</v>
      </c>
      <c r="P84" s="195">
        <f t="shared" si="10"/>
        <v>2.0462187466563364E-4</v>
      </c>
      <c r="Q84" s="195">
        <f t="shared" si="11"/>
        <v>2.042810365310288E-14</v>
      </c>
    </row>
    <row r="85" spans="1:17">
      <c r="A85" s="34" t="s">
        <v>127</v>
      </c>
      <c r="B85" s="194">
        <f>PPCL_NG!I85+PPCL_Spot!I85+GT_NG!I85+GT_Spot!I85+Bawana_NG!I85+Bawana_RLNG!I85+Bawana_Spot!I85</f>
        <v>83.9</v>
      </c>
      <c r="C85" s="194">
        <f>PPCL_NG!P85+PPCL_Spot!P85+GT_NG!P85+GT_Spot!P85+Bawana_NG!P85+Bawana_RLNG!P85+Bawana_Spot!P85</f>
        <v>83.89972024277759</v>
      </c>
      <c r="D85" s="195">
        <f t="shared" si="6"/>
        <v>2.797572224153555E-4</v>
      </c>
      <c r="E85" s="194">
        <f>PPCL_NG!J85+PPCL_Spot!J85+GT_NG!J85+GT_Spot!J85+Bawana_NG!J85+Bawana_RLNG!J85+Bawana_Spot!J85</f>
        <v>48.44</v>
      </c>
      <c r="F85" s="194">
        <f>PPCL_NG!Q85+PPCL_Spot!Q85+GT_NG!Q85+GT_Spot!Q85+Bawana_NG!Q85+Bawana_RLNG!Q85+Bawana_Spot!Q85</f>
        <v>48.439744227476744</v>
      </c>
      <c r="G85" s="195">
        <f t="shared" si="7"/>
        <v>2.5577252325348354E-4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5.0002313636573961</v>
      </c>
      <c r="J85" s="195">
        <f t="shared" si="8"/>
        <v>-2.3136365739606646E-4</v>
      </c>
      <c r="K85" s="194">
        <f>PPCL_NG!L85+PPCL_Spot!L85+GT_NG!L85+GT_Spot!L85+Bawana_NG!L85+Bawana_RLNG!L85+Bawana_Spot!L85</f>
        <v>19.989999999999998</v>
      </c>
      <c r="L85" s="194">
        <f>PPCL_NG!S85+PPCL_Spot!S85+GT_NG!S85+GT_Spot!S85+Bawana_NG!S85+Bawana_RLNG!S85+Bawana_Spot!S85</f>
        <v>19.990508787962916</v>
      </c>
      <c r="M85" s="195">
        <f t="shared" si="9"/>
        <v>-5.0878796291797812E-4</v>
      </c>
      <c r="N85" s="194">
        <f>PPCL_NG!M85+PPCL_Spot!M85+GT_NG!M85+GT_Spot!M85+Bawana_NG!M85+Bawana_RLNG!M85+Bawana_Spot!M85</f>
        <v>58.54</v>
      </c>
      <c r="O85" s="194">
        <f>PPCL_NG!T85+PPCL_Spot!T85+GT_NG!T85+GT_Spot!T85+Bawana_NG!T85+Bawana_RLNG!T85+Bawana_Spot!T85</f>
        <v>58.539795378125334</v>
      </c>
      <c r="P85" s="195">
        <f t="shared" si="10"/>
        <v>2.0462187466563364E-4</v>
      </c>
      <c r="Q85" s="195">
        <f t="shared" si="11"/>
        <v>2.042810365310288E-14</v>
      </c>
    </row>
    <row r="86" spans="1:17">
      <c r="A86" s="34" t="s">
        <v>128</v>
      </c>
      <c r="B86" s="194">
        <f>PPCL_NG!I86+PPCL_Spot!I86+GT_NG!I86+GT_Spot!I86+Bawana_NG!I86+Bawana_RLNG!I86+Bawana_Spot!I86</f>
        <v>83.9</v>
      </c>
      <c r="C86" s="194">
        <f>PPCL_NG!P86+PPCL_Spot!P86+GT_NG!P86+GT_Spot!P86+Bawana_NG!P86+Bawana_RLNG!P86+Bawana_Spot!P86</f>
        <v>83.89972024277759</v>
      </c>
      <c r="D86" s="195">
        <f t="shared" si="6"/>
        <v>2.797572224153555E-4</v>
      </c>
      <c r="E86" s="194">
        <f>PPCL_NG!J86+PPCL_Spot!J86+GT_NG!J86+GT_Spot!J86+Bawana_NG!J86+Bawana_RLNG!J86+Bawana_Spot!J86</f>
        <v>48.44</v>
      </c>
      <c r="F86" s="194">
        <f>PPCL_NG!Q86+PPCL_Spot!Q86+GT_NG!Q86+GT_Spot!Q86+Bawana_NG!Q86+Bawana_RLNG!Q86+Bawana_Spot!Q86</f>
        <v>48.439744227476744</v>
      </c>
      <c r="G86" s="195">
        <f t="shared" si="7"/>
        <v>2.5577252325348354E-4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5.0002313636573961</v>
      </c>
      <c r="J86" s="195">
        <f t="shared" si="8"/>
        <v>-2.3136365739606646E-4</v>
      </c>
      <c r="K86" s="194">
        <f>PPCL_NG!L86+PPCL_Spot!L86+GT_NG!L86+GT_Spot!L86+Bawana_NG!L86+Bawana_RLNG!L86+Bawana_Spot!L86</f>
        <v>19.989999999999998</v>
      </c>
      <c r="L86" s="194">
        <f>PPCL_NG!S86+PPCL_Spot!S86+GT_NG!S86+GT_Spot!S86+Bawana_NG!S86+Bawana_RLNG!S86+Bawana_Spot!S86</f>
        <v>19.990508787962916</v>
      </c>
      <c r="M86" s="195">
        <f t="shared" si="9"/>
        <v>-5.0878796291797812E-4</v>
      </c>
      <c r="N86" s="194">
        <f>PPCL_NG!M86+PPCL_Spot!M86+GT_NG!M86+GT_Spot!M86+Bawana_NG!M86+Bawana_RLNG!M86+Bawana_Spot!M86</f>
        <v>58.54</v>
      </c>
      <c r="O86" s="194">
        <f>PPCL_NG!T86+PPCL_Spot!T86+GT_NG!T86+GT_Spot!T86+Bawana_NG!T86+Bawana_RLNG!T86+Bawana_Spot!T86</f>
        <v>58.539795378125334</v>
      </c>
      <c r="P86" s="195">
        <f t="shared" si="10"/>
        <v>2.0462187466563364E-4</v>
      </c>
      <c r="Q86" s="195">
        <f t="shared" si="11"/>
        <v>2.042810365310288E-14</v>
      </c>
    </row>
    <row r="87" spans="1:17">
      <c r="A87" s="34" t="s">
        <v>129</v>
      </c>
      <c r="B87" s="194">
        <f>PPCL_NG!I87+PPCL_Spot!I87+GT_NG!I87+GT_Spot!I87+Bawana_NG!I87+Bawana_RLNG!I87+Bawana_Spot!I87</f>
        <v>83.9</v>
      </c>
      <c r="C87" s="194">
        <f>PPCL_NG!P87+PPCL_Spot!P87+GT_NG!P87+GT_Spot!P87+Bawana_NG!P87+Bawana_RLNG!P87+Bawana_Spot!P87</f>
        <v>83.89972024277759</v>
      </c>
      <c r="D87" s="195">
        <f t="shared" si="6"/>
        <v>2.797572224153555E-4</v>
      </c>
      <c r="E87" s="194">
        <f>PPCL_NG!J87+PPCL_Spot!J87+GT_NG!J87+GT_Spot!J87+Bawana_NG!J87+Bawana_RLNG!J87+Bawana_Spot!J87</f>
        <v>48.44</v>
      </c>
      <c r="F87" s="194">
        <f>PPCL_NG!Q87+PPCL_Spot!Q87+GT_NG!Q87+GT_Spot!Q87+Bawana_NG!Q87+Bawana_RLNG!Q87+Bawana_Spot!Q87</f>
        <v>48.439744227476744</v>
      </c>
      <c r="G87" s="195">
        <f t="shared" si="7"/>
        <v>2.5577252325348354E-4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5.0002313636573961</v>
      </c>
      <c r="J87" s="195">
        <f t="shared" si="8"/>
        <v>-2.3136365739606646E-4</v>
      </c>
      <c r="K87" s="194">
        <f>PPCL_NG!L87+PPCL_Spot!L87+GT_NG!L87+GT_Spot!L87+Bawana_NG!L87+Bawana_RLNG!L87+Bawana_Spot!L87</f>
        <v>19.989999999999998</v>
      </c>
      <c r="L87" s="194">
        <f>PPCL_NG!S87+PPCL_Spot!S87+GT_NG!S87+GT_Spot!S87+Bawana_NG!S87+Bawana_RLNG!S87+Bawana_Spot!S87</f>
        <v>19.990508787962916</v>
      </c>
      <c r="M87" s="195">
        <f t="shared" si="9"/>
        <v>-5.0878796291797812E-4</v>
      </c>
      <c r="N87" s="194">
        <f>PPCL_NG!M87+PPCL_Spot!M87+GT_NG!M87+GT_Spot!M87+Bawana_NG!M87+Bawana_RLNG!M87+Bawana_Spot!M87</f>
        <v>58.54</v>
      </c>
      <c r="O87" s="194">
        <f>PPCL_NG!T87+PPCL_Spot!T87+GT_NG!T87+GT_Spot!T87+Bawana_NG!T87+Bawana_RLNG!T87+Bawana_Spot!T87</f>
        <v>58.539795378125334</v>
      </c>
      <c r="P87" s="195">
        <f t="shared" si="10"/>
        <v>2.0462187466563364E-4</v>
      </c>
      <c r="Q87" s="195">
        <f t="shared" si="11"/>
        <v>2.042810365310288E-14</v>
      </c>
    </row>
    <row r="88" spans="1:17">
      <c r="A88" s="34" t="s">
        <v>130</v>
      </c>
      <c r="B88" s="194">
        <f>PPCL_NG!I88+PPCL_Spot!I88+GT_NG!I88+GT_Spot!I88+Bawana_NG!I88+Bawana_RLNG!I88+Bawana_Spot!I88</f>
        <v>83.9</v>
      </c>
      <c r="C88" s="194">
        <f>PPCL_NG!P88+PPCL_Spot!P88+GT_NG!P88+GT_Spot!P88+Bawana_NG!P88+Bawana_RLNG!P88+Bawana_Spot!P88</f>
        <v>83.89972024277759</v>
      </c>
      <c r="D88" s="195">
        <f t="shared" si="6"/>
        <v>2.797572224153555E-4</v>
      </c>
      <c r="E88" s="194">
        <f>PPCL_NG!J88+PPCL_Spot!J88+GT_NG!J88+GT_Spot!J88+Bawana_NG!J88+Bawana_RLNG!J88+Bawana_Spot!J88</f>
        <v>48.44</v>
      </c>
      <c r="F88" s="194">
        <f>PPCL_NG!Q88+PPCL_Spot!Q88+GT_NG!Q88+GT_Spot!Q88+Bawana_NG!Q88+Bawana_RLNG!Q88+Bawana_Spot!Q88</f>
        <v>48.439744227476744</v>
      </c>
      <c r="G88" s="195">
        <f t="shared" si="7"/>
        <v>2.5577252325348354E-4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5.0002313636573961</v>
      </c>
      <c r="J88" s="195">
        <f t="shared" si="8"/>
        <v>-2.3136365739606646E-4</v>
      </c>
      <c r="K88" s="194">
        <f>PPCL_NG!L88+PPCL_Spot!L88+GT_NG!L88+GT_Spot!L88+Bawana_NG!L88+Bawana_RLNG!L88+Bawana_Spot!L88</f>
        <v>19.989999999999998</v>
      </c>
      <c r="L88" s="194">
        <f>PPCL_NG!S88+PPCL_Spot!S88+GT_NG!S88+GT_Spot!S88+Bawana_NG!S88+Bawana_RLNG!S88+Bawana_Spot!S88</f>
        <v>19.990508787962916</v>
      </c>
      <c r="M88" s="195">
        <f t="shared" si="9"/>
        <v>-5.0878796291797812E-4</v>
      </c>
      <c r="N88" s="194">
        <f>PPCL_NG!M88+PPCL_Spot!M88+GT_NG!M88+GT_Spot!M88+Bawana_NG!M88+Bawana_RLNG!M88+Bawana_Spot!M88</f>
        <v>58.54</v>
      </c>
      <c r="O88" s="194">
        <f>PPCL_NG!T88+PPCL_Spot!T88+GT_NG!T88+GT_Spot!T88+Bawana_NG!T88+Bawana_RLNG!T88+Bawana_Spot!T88</f>
        <v>58.539795378125334</v>
      </c>
      <c r="P88" s="195">
        <f t="shared" si="10"/>
        <v>2.0462187466563364E-4</v>
      </c>
      <c r="Q88" s="195">
        <f t="shared" si="11"/>
        <v>2.042810365310288E-14</v>
      </c>
    </row>
    <row r="89" spans="1:17">
      <c r="A89" s="34" t="s">
        <v>131</v>
      </c>
      <c r="B89" s="194">
        <f>PPCL_NG!I89+PPCL_Spot!I89+GT_NG!I89+GT_Spot!I89+Bawana_NG!I89+Bawana_RLNG!I89+Bawana_Spot!I89</f>
        <v>83.9</v>
      </c>
      <c r="C89" s="194">
        <f>PPCL_NG!P89+PPCL_Spot!P89+GT_NG!P89+GT_Spot!P89+Bawana_NG!P89+Bawana_RLNG!P89+Bawana_Spot!P89</f>
        <v>83.89972024277759</v>
      </c>
      <c r="D89" s="195">
        <f t="shared" si="6"/>
        <v>2.797572224153555E-4</v>
      </c>
      <c r="E89" s="194">
        <f>PPCL_NG!J89+PPCL_Spot!J89+GT_NG!J89+GT_Spot!J89+Bawana_NG!J89+Bawana_RLNG!J89+Bawana_Spot!J89</f>
        <v>48.44</v>
      </c>
      <c r="F89" s="194">
        <f>PPCL_NG!Q89+PPCL_Spot!Q89+GT_NG!Q89+GT_Spot!Q89+Bawana_NG!Q89+Bawana_RLNG!Q89+Bawana_Spot!Q89</f>
        <v>48.439744227476744</v>
      </c>
      <c r="G89" s="195">
        <f t="shared" si="7"/>
        <v>2.5577252325348354E-4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5.0002313636573961</v>
      </c>
      <c r="J89" s="195">
        <f t="shared" si="8"/>
        <v>-2.3136365739606646E-4</v>
      </c>
      <c r="K89" s="194">
        <f>PPCL_NG!L89+PPCL_Spot!L89+GT_NG!L89+GT_Spot!L89+Bawana_NG!L89+Bawana_RLNG!L89+Bawana_Spot!L89</f>
        <v>19.989999999999998</v>
      </c>
      <c r="L89" s="194">
        <f>PPCL_NG!S89+PPCL_Spot!S89+GT_NG!S89+GT_Spot!S89+Bawana_NG!S89+Bawana_RLNG!S89+Bawana_Spot!S89</f>
        <v>19.990508787962916</v>
      </c>
      <c r="M89" s="195">
        <f t="shared" si="9"/>
        <v>-5.0878796291797812E-4</v>
      </c>
      <c r="N89" s="194">
        <f>PPCL_NG!M89+PPCL_Spot!M89+GT_NG!M89+GT_Spot!M89+Bawana_NG!M89+Bawana_RLNG!M89+Bawana_Spot!M89</f>
        <v>58.54</v>
      </c>
      <c r="O89" s="194">
        <f>PPCL_NG!T89+PPCL_Spot!T89+GT_NG!T89+GT_Spot!T89+Bawana_NG!T89+Bawana_RLNG!T89+Bawana_Spot!T89</f>
        <v>58.539795378125334</v>
      </c>
      <c r="P89" s="195">
        <f t="shared" si="10"/>
        <v>2.0462187466563364E-4</v>
      </c>
      <c r="Q89" s="195">
        <f t="shared" si="11"/>
        <v>2.042810365310288E-14</v>
      </c>
    </row>
    <row r="90" spans="1:17">
      <c r="A90" s="34" t="s">
        <v>132</v>
      </c>
      <c r="B90" s="194">
        <f>PPCL_NG!I90+PPCL_Spot!I90+GT_NG!I90+GT_Spot!I90+Bawana_NG!I90+Bawana_RLNG!I90+Bawana_Spot!I90</f>
        <v>83.9</v>
      </c>
      <c r="C90" s="194">
        <f>PPCL_NG!P90+PPCL_Spot!P90+GT_NG!P90+GT_Spot!P90+Bawana_NG!P90+Bawana_RLNG!P90+Bawana_Spot!P90</f>
        <v>83.89972024277759</v>
      </c>
      <c r="D90" s="195">
        <f t="shared" si="6"/>
        <v>2.797572224153555E-4</v>
      </c>
      <c r="E90" s="194">
        <f>PPCL_NG!J90+PPCL_Spot!J90+GT_NG!J90+GT_Spot!J90+Bawana_NG!J90+Bawana_RLNG!J90+Bawana_Spot!J90</f>
        <v>48.44</v>
      </c>
      <c r="F90" s="194">
        <f>PPCL_NG!Q90+PPCL_Spot!Q90+GT_NG!Q90+GT_Spot!Q90+Bawana_NG!Q90+Bawana_RLNG!Q90+Bawana_Spot!Q90</f>
        <v>48.439744227476744</v>
      </c>
      <c r="G90" s="195">
        <f t="shared" si="7"/>
        <v>2.5577252325348354E-4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5.0002313636573961</v>
      </c>
      <c r="J90" s="195">
        <f t="shared" si="8"/>
        <v>-2.3136365739606646E-4</v>
      </c>
      <c r="K90" s="194">
        <f>PPCL_NG!L90+PPCL_Spot!L90+GT_NG!L90+GT_Spot!L90+Bawana_NG!L90+Bawana_RLNG!L90+Bawana_Spot!L90</f>
        <v>19.989999999999998</v>
      </c>
      <c r="L90" s="194">
        <f>PPCL_NG!S90+PPCL_Spot!S90+GT_NG!S90+GT_Spot!S90+Bawana_NG!S90+Bawana_RLNG!S90+Bawana_Spot!S90</f>
        <v>19.990508787962916</v>
      </c>
      <c r="M90" s="195">
        <f t="shared" si="9"/>
        <v>-5.0878796291797812E-4</v>
      </c>
      <c r="N90" s="194">
        <f>PPCL_NG!M90+PPCL_Spot!M90+GT_NG!M90+GT_Spot!M90+Bawana_NG!M90+Bawana_RLNG!M90+Bawana_Spot!M90</f>
        <v>58.54</v>
      </c>
      <c r="O90" s="194">
        <f>PPCL_NG!T90+PPCL_Spot!T90+GT_NG!T90+GT_Spot!T90+Bawana_NG!T90+Bawana_RLNG!T90+Bawana_Spot!T90</f>
        <v>58.539795378125334</v>
      </c>
      <c r="P90" s="195">
        <f t="shared" si="10"/>
        <v>2.0462187466563364E-4</v>
      </c>
      <c r="Q90" s="195">
        <f t="shared" si="11"/>
        <v>2.042810365310288E-14</v>
      </c>
    </row>
    <row r="91" spans="1:17">
      <c r="A91" s="34" t="s">
        <v>133</v>
      </c>
      <c r="B91" s="194">
        <f>PPCL_NG!I91+PPCL_Spot!I91+GT_NG!I91+GT_Spot!I91+Bawana_NG!I91+Bawana_RLNG!I91+Bawana_Spot!I91</f>
        <v>83.96</v>
      </c>
      <c r="C91" s="194">
        <f>PPCL_NG!P91+PPCL_Spot!P91+GT_NG!P91+GT_Spot!P91+Bawana_NG!P91+Bawana_RLNG!P91+Bawana_Spot!P91</f>
        <v>83.963886909444255</v>
      </c>
      <c r="D91" s="195">
        <f t="shared" si="6"/>
        <v>-3.8869094442617325E-3</v>
      </c>
      <c r="E91" s="194">
        <f>PPCL_NG!J91+PPCL_Spot!J91+GT_NG!J91+GT_Spot!J91+Bawana_NG!J91+Bawana_RLNG!J91+Bawana_Spot!J91</f>
        <v>48.48</v>
      </c>
      <c r="F91" s="194">
        <f>PPCL_NG!Q91+PPCL_Spot!Q91+GT_NG!Q91+GT_Spot!Q91+Bawana_NG!Q91+Bawana_RLNG!Q91+Bawana_Spot!Q91</f>
        <v>48.482244227476741</v>
      </c>
      <c r="G91" s="195">
        <f t="shared" si="7"/>
        <v>-2.2442274767442427E-3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5.0002313636573961</v>
      </c>
      <c r="J91" s="195">
        <f t="shared" si="8"/>
        <v>-2.3136365739606646E-4</v>
      </c>
      <c r="K91" s="194">
        <f>PPCL_NG!L91+PPCL_Spot!L91+GT_NG!L91+GT_Spot!L91+Bawana_NG!L91+Bawana_RLNG!L91+Bawana_Spot!L91</f>
        <v>19.989999999999998</v>
      </c>
      <c r="L91" s="194">
        <f>PPCL_NG!S91+PPCL_Spot!S91+GT_NG!S91+GT_Spot!S91+Bawana_NG!S91+Bawana_RLNG!S91+Bawana_Spot!S91</f>
        <v>19.990925454629583</v>
      </c>
      <c r="M91" s="195">
        <f t="shared" si="9"/>
        <v>-9.2545462958426583E-4</v>
      </c>
      <c r="N91" s="194">
        <f>PPCL_NG!M91+PPCL_Spot!M91+GT_NG!M91+GT_Spot!M91+Bawana_NG!M91+Bawana_RLNG!M91+Bawana_Spot!M91</f>
        <v>58.58</v>
      </c>
      <c r="O91" s="194">
        <f>PPCL_NG!T91+PPCL_Spot!T91+GT_NG!T91+GT_Spot!T91+Bawana_NG!T91+Bawana_RLNG!T91+Bawana_Spot!T91</f>
        <v>58.582712044791997</v>
      </c>
      <c r="P91" s="195">
        <f t="shared" si="10"/>
        <v>-2.7120447919983803E-3</v>
      </c>
      <c r="Q91" s="195">
        <f t="shared" si="11"/>
        <v>-9.9999999999846878E-3</v>
      </c>
    </row>
    <row r="92" spans="1:17">
      <c r="A92" s="34" t="s">
        <v>134</v>
      </c>
      <c r="B92" s="194">
        <f>PPCL_NG!I92+PPCL_Spot!I92+GT_NG!I92+GT_Spot!I92+Bawana_NG!I92+Bawana_RLNG!I92+Bawana_Spot!I92</f>
        <v>83.96</v>
      </c>
      <c r="C92" s="194">
        <f>PPCL_NG!P92+PPCL_Spot!P92+GT_NG!P92+GT_Spot!P92+Bawana_NG!P92+Bawana_RLNG!P92+Bawana_Spot!P92</f>
        <v>83.963886909444255</v>
      </c>
      <c r="D92" s="195">
        <f t="shared" si="6"/>
        <v>-3.8869094442617325E-3</v>
      </c>
      <c r="E92" s="194">
        <f>PPCL_NG!J92+PPCL_Spot!J92+GT_NG!J92+GT_Spot!J92+Bawana_NG!J92+Bawana_RLNG!J92+Bawana_Spot!J92</f>
        <v>48.48</v>
      </c>
      <c r="F92" s="194">
        <f>PPCL_NG!Q92+PPCL_Spot!Q92+GT_NG!Q92+GT_Spot!Q92+Bawana_NG!Q92+Bawana_RLNG!Q92+Bawana_Spot!Q92</f>
        <v>48.482244227476741</v>
      </c>
      <c r="G92" s="195">
        <f t="shared" si="7"/>
        <v>-2.2442274767442427E-3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5.0002313636573961</v>
      </c>
      <c r="J92" s="195">
        <f t="shared" si="8"/>
        <v>-2.3136365739606646E-4</v>
      </c>
      <c r="K92" s="194">
        <f>PPCL_NG!L92+PPCL_Spot!L92+GT_NG!L92+GT_Spot!L92+Bawana_NG!L92+Bawana_RLNG!L92+Bawana_Spot!L92</f>
        <v>19.989999999999998</v>
      </c>
      <c r="L92" s="194">
        <f>PPCL_NG!S92+PPCL_Spot!S92+GT_NG!S92+GT_Spot!S92+Bawana_NG!S92+Bawana_RLNG!S92+Bawana_Spot!S92</f>
        <v>19.990925454629583</v>
      </c>
      <c r="M92" s="195">
        <f t="shared" si="9"/>
        <v>-9.2545462958426583E-4</v>
      </c>
      <c r="N92" s="194">
        <f>PPCL_NG!M92+PPCL_Spot!M92+GT_NG!M92+GT_Spot!M92+Bawana_NG!M92+Bawana_RLNG!M92+Bawana_Spot!M92</f>
        <v>58.58</v>
      </c>
      <c r="O92" s="194">
        <f>PPCL_NG!T92+PPCL_Spot!T92+GT_NG!T92+GT_Spot!T92+Bawana_NG!T92+Bawana_RLNG!T92+Bawana_Spot!T92</f>
        <v>58.582712044791997</v>
      </c>
      <c r="P92" s="195">
        <f t="shared" si="10"/>
        <v>-2.7120447919983803E-3</v>
      </c>
      <c r="Q92" s="195">
        <f t="shared" si="11"/>
        <v>-9.9999999999846878E-3</v>
      </c>
    </row>
    <row r="93" spans="1:17">
      <c r="A93" s="34" t="s">
        <v>135</v>
      </c>
      <c r="B93" s="194">
        <f>PPCL_NG!I93+PPCL_Spot!I93+GT_NG!I93+GT_Spot!I93+Bawana_NG!I93+Bawana_RLNG!I93+Bawana_Spot!I93</f>
        <v>83.96</v>
      </c>
      <c r="C93" s="194">
        <f>PPCL_NG!P93+PPCL_Spot!P93+GT_NG!P93+GT_Spot!P93+Bawana_NG!P93+Bawana_RLNG!P93+Bawana_Spot!P93</f>
        <v>83.963886909444255</v>
      </c>
      <c r="D93" s="195">
        <f t="shared" si="6"/>
        <v>-3.8869094442617325E-3</v>
      </c>
      <c r="E93" s="194">
        <f>PPCL_NG!J93+PPCL_Spot!J93+GT_NG!J93+GT_Spot!J93+Bawana_NG!J93+Bawana_RLNG!J93+Bawana_Spot!J93</f>
        <v>48.48</v>
      </c>
      <c r="F93" s="194">
        <f>PPCL_NG!Q93+PPCL_Spot!Q93+GT_NG!Q93+GT_Spot!Q93+Bawana_NG!Q93+Bawana_RLNG!Q93+Bawana_Spot!Q93</f>
        <v>48.482244227476741</v>
      </c>
      <c r="G93" s="195">
        <f t="shared" si="7"/>
        <v>-2.2442274767442427E-3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5.0002313636573961</v>
      </c>
      <c r="J93" s="195">
        <f t="shared" si="8"/>
        <v>-2.3136365739606646E-4</v>
      </c>
      <c r="K93" s="194">
        <f>PPCL_NG!L93+PPCL_Spot!L93+GT_NG!L93+GT_Spot!L93+Bawana_NG!L93+Bawana_RLNG!L93+Bawana_Spot!L93</f>
        <v>19.989999999999998</v>
      </c>
      <c r="L93" s="194">
        <f>PPCL_NG!S93+PPCL_Spot!S93+GT_NG!S93+GT_Spot!S93+Bawana_NG!S93+Bawana_RLNG!S93+Bawana_Spot!S93</f>
        <v>19.990925454629583</v>
      </c>
      <c r="M93" s="195">
        <f t="shared" si="9"/>
        <v>-9.2545462958426583E-4</v>
      </c>
      <c r="N93" s="194">
        <f>PPCL_NG!M93+PPCL_Spot!M93+GT_NG!M93+GT_Spot!M93+Bawana_NG!M93+Bawana_RLNG!M93+Bawana_Spot!M93</f>
        <v>58.58</v>
      </c>
      <c r="O93" s="194">
        <f>PPCL_NG!T93+PPCL_Spot!T93+GT_NG!T93+GT_Spot!T93+Bawana_NG!T93+Bawana_RLNG!T93+Bawana_Spot!T93</f>
        <v>58.582712044791997</v>
      </c>
      <c r="P93" s="195">
        <f t="shared" si="10"/>
        <v>-2.7120447919983803E-3</v>
      </c>
      <c r="Q93" s="195">
        <f t="shared" si="11"/>
        <v>-9.9999999999846878E-3</v>
      </c>
    </row>
    <row r="94" spans="1:17">
      <c r="A94" s="34" t="s">
        <v>136</v>
      </c>
      <c r="B94" s="194">
        <f>PPCL_NG!I94+PPCL_Spot!I94+GT_NG!I94+GT_Spot!I94+Bawana_NG!I94+Bawana_RLNG!I94+Bawana_Spot!I94</f>
        <v>83.96</v>
      </c>
      <c r="C94" s="194">
        <f>PPCL_NG!P94+PPCL_Spot!P94+GT_NG!P94+GT_Spot!P94+Bawana_NG!P94+Bawana_RLNG!P94+Bawana_Spot!P94</f>
        <v>83.963886909444255</v>
      </c>
      <c r="D94" s="195">
        <f t="shared" si="6"/>
        <v>-3.8869094442617325E-3</v>
      </c>
      <c r="E94" s="194">
        <f>PPCL_NG!J94+PPCL_Spot!J94+GT_NG!J94+GT_Spot!J94+Bawana_NG!J94+Bawana_RLNG!J94+Bawana_Spot!J94</f>
        <v>48.48</v>
      </c>
      <c r="F94" s="194">
        <f>PPCL_NG!Q94+PPCL_Spot!Q94+GT_NG!Q94+GT_Spot!Q94+Bawana_NG!Q94+Bawana_RLNG!Q94+Bawana_Spot!Q94</f>
        <v>48.482244227476741</v>
      </c>
      <c r="G94" s="195">
        <f t="shared" si="7"/>
        <v>-2.2442274767442427E-3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5.0002313636573961</v>
      </c>
      <c r="J94" s="195">
        <f t="shared" si="8"/>
        <v>-2.3136365739606646E-4</v>
      </c>
      <c r="K94" s="194">
        <f>PPCL_NG!L94+PPCL_Spot!L94+GT_NG!L94+GT_Spot!L94+Bawana_NG!L94+Bawana_RLNG!L94+Bawana_Spot!L94</f>
        <v>19.989999999999998</v>
      </c>
      <c r="L94" s="194">
        <f>PPCL_NG!S94+PPCL_Spot!S94+GT_NG!S94+GT_Spot!S94+Bawana_NG!S94+Bawana_RLNG!S94+Bawana_Spot!S94</f>
        <v>19.990925454629583</v>
      </c>
      <c r="M94" s="195">
        <f t="shared" si="9"/>
        <v>-9.2545462958426583E-4</v>
      </c>
      <c r="N94" s="194">
        <f>PPCL_NG!M94+PPCL_Spot!M94+GT_NG!M94+GT_Spot!M94+Bawana_NG!M94+Bawana_RLNG!M94+Bawana_Spot!M94</f>
        <v>58.58</v>
      </c>
      <c r="O94" s="194">
        <f>PPCL_NG!T94+PPCL_Spot!T94+GT_NG!T94+GT_Spot!T94+Bawana_NG!T94+Bawana_RLNG!T94+Bawana_Spot!T94</f>
        <v>58.582712044791997</v>
      </c>
      <c r="P94" s="195">
        <f t="shared" si="10"/>
        <v>-2.7120447919983803E-3</v>
      </c>
      <c r="Q94" s="195">
        <f t="shared" si="11"/>
        <v>-9.9999999999846878E-3</v>
      </c>
    </row>
    <row r="95" spans="1:17">
      <c r="A95" s="34" t="s">
        <v>137</v>
      </c>
      <c r="B95" s="194">
        <f>PPCL_NG!I95+PPCL_Spot!I95+GT_NG!I95+GT_Spot!I95+Bawana_NG!I95+Bawana_RLNG!I95+Bawana_Spot!I95</f>
        <v>83.96</v>
      </c>
      <c r="C95" s="194">
        <f>PPCL_NG!P95+PPCL_Spot!P95+GT_NG!P95+GT_Spot!P95+Bawana_NG!P95+Bawana_RLNG!P95+Bawana_Spot!P95</f>
        <v>83.963886909444255</v>
      </c>
      <c r="D95" s="195">
        <f t="shared" si="6"/>
        <v>-3.8869094442617325E-3</v>
      </c>
      <c r="E95" s="194">
        <f>PPCL_NG!J95+PPCL_Spot!J95+GT_NG!J95+GT_Spot!J95+Bawana_NG!J95+Bawana_RLNG!J95+Bawana_Spot!J95</f>
        <v>48.48</v>
      </c>
      <c r="F95" s="194">
        <f>PPCL_NG!Q95+PPCL_Spot!Q95+GT_NG!Q95+GT_Spot!Q95+Bawana_NG!Q95+Bawana_RLNG!Q95+Bawana_Spot!Q95</f>
        <v>48.482244227476741</v>
      </c>
      <c r="G95" s="195">
        <f t="shared" si="7"/>
        <v>-2.2442274767442427E-3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5.0002313636573961</v>
      </c>
      <c r="J95" s="195">
        <f t="shared" si="8"/>
        <v>-2.3136365739606646E-4</v>
      </c>
      <c r="K95" s="194">
        <f>PPCL_NG!L95+PPCL_Spot!L95+GT_NG!L95+GT_Spot!L95+Bawana_NG!L95+Bawana_RLNG!L95+Bawana_Spot!L95</f>
        <v>19.989999999999998</v>
      </c>
      <c r="L95" s="194">
        <f>PPCL_NG!S95+PPCL_Spot!S95+GT_NG!S95+GT_Spot!S95+Bawana_NG!S95+Bawana_RLNG!S95+Bawana_Spot!S95</f>
        <v>19.990925454629583</v>
      </c>
      <c r="M95" s="195">
        <f t="shared" si="9"/>
        <v>-9.2545462958426583E-4</v>
      </c>
      <c r="N95" s="194">
        <f>PPCL_NG!M95+PPCL_Spot!M95+GT_NG!M95+GT_Spot!M95+Bawana_NG!M95+Bawana_RLNG!M95+Bawana_Spot!M95</f>
        <v>58.58</v>
      </c>
      <c r="O95" s="194">
        <f>PPCL_NG!T95+PPCL_Spot!T95+GT_NG!T95+GT_Spot!T95+Bawana_NG!T95+Bawana_RLNG!T95+Bawana_Spot!T95</f>
        <v>58.582712044791997</v>
      </c>
      <c r="P95" s="195">
        <f t="shared" si="10"/>
        <v>-2.7120447919983803E-3</v>
      </c>
      <c r="Q95" s="195">
        <f t="shared" si="11"/>
        <v>-9.9999999999846878E-3</v>
      </c>
    </row>
    <row r="96" spans="1:17">
      <c r="A96" s="34" t="s">
        <v>138</v>
      </c>
      <c r="B96" s="194">
        <f>PPCL_NG!I96+PPCL_Spot!I96+GT_NG!I96+GT_Spot!I96+Bawana_NG!I96+Bawana_RLNG!I96+Bawana_Spot!I96</f>
        <v>83.96</v>
      </c>
      <c r="C96" s="194">
        <f>PPCL_NG!P96+PPCL_Spot!P96+GT_NG!P96+GT_Spot!P96+Bawana_NG!P96+Bawana_RLNG!P96+Bawana_Spot!P96</f>
        <v>83.963886909444255</v>
      </c>
      <c r="D96" s="195">
        <f t="shared" si="6"/>
        <v>-3.8869094442617325E-3</v>
      </c>
      <c r="E96" s="194">
        <f>PPCL_NG!J96+PPCL_Spot!J96+GT_NG!J96+GT_Spot!J96+Bawana_NG!J96+Bawana_RLNG!J96+Bawana_Spot!J96</f>
        <v>48.48</v>
      </c>
      <c r="F96" s="194">
        <f>PPCL_NG!Q96+PPCL_Spot!Q96+GT_NG!Q96+GT_Spot!Q96+Bawana_NG!Q96+Bawana_RLNG!Q96+Bawana_Spot!Q96</f>
        <v>48.482244227476741</v>
      </c>
      <c r="G96" s="195">
        <f t="shared" si="7"/>
        <v>-2.2442274767442427E-3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5.0002313636573961</v>
      </c>
      <c r="J96" s="195">
        <f t="shared" si="8"/>
        <v>-2.3136365739606646E-4</v>
      </c>
      <c r="K96" s="194">
        <f>PPCL_NG!L96+PPCL_Spot!L96+GT_NG!L96+GT_Spot!L96+Bawana_NG!L96+Bawana_RLNG!L96+Bawana_Spot!L96</f>
        <v>19.989999999999998</v>
      </c>
      <c r="L96" s="194">
        <f>PPCL_NG!S96+PPCL_Spot!S96+GT_NG!S96+GT_Spot!S96+Bawana_NG!S96+Bawana_RLNG!S96+Bawana_Spot!S96</f>
        <v>19.990925454629583</v>
      </c>
      <c r="M96" s="195">
        <f t="shared" si="9"/>
        <v>-9.2545462958426583E-4</v>
      </c>
      <c r="N96" s="194">
        <f>PPCL_NG!M96+PPCL_Spot!M96+GT_NG!M96+GT_Spot!M96+Bawana_NG!M96+Bawana_RLNG!M96+Bawana_Spot!M96</f>
        <v>58.58</v>
      </c>
      <c r="O96" s="194">
        <f>PPCL_NG!T96+PPCL_Spot!T96+GT_NG!T96+GT_Spot!T96+Bawana_NG!T96+Bawana_RLNG!T96+Bawana_Spot!T96</f>
        <v>58.582712044791997</v>
      </c>
      <c r="P96" s="195">
        <f t="shared" si="10"/>
        <v>-2.7120447919983803E-3</v>
      </c>
      <c r="Q96" s="195">
        <f t="shared" si="11"/>
        <v>-9.9999999999846878E-3</v>
      </c>
    </row>
    <row r="97" spans="1:17">
      <c r="A97" s="34" t="s">
        <v>139</v>
      </c>
      <c r="B97" s="194">
        <f>PPCL_NG!I97+PPCL_Spot!I97+GT_NG!I97+GT_Spot!I97+Bawana_NG!I97+Bawana_RLNG!I97+Bawana_Spot!I97</f>
        <v>83.96</v>
      </c>
      <c r="C97" s="194">
        <f>PPCL_NG!P97+PPCL_Spot!P97+GT_NG!P97+GT_Spot!P97+Bawana_NG!P97+Bawana_RLNG!P97+Bawana_Spot!P97</f>
        <v>83.963886909444255</v>
      </c>
      <c r="D97" s="195">
        <f t="shared" si="6"/>
        <v>-3.8869094442617325E-3</v>
      </c>
      <c r="E97" s="194">
        <f>PPCL_NG!J97+PPCL_Spot!J97+GT_NG!J97+GT_Spot!J97+Bawana_NG!J97+Bawana_RLNG!J97+Bawana_Spot!J97</f>
        <v>48.48</v>
      </c>
      <c r="F97" s="194">
        <f>PPCL_NG!Q97+PPCL_Spot!Q97+GT_NG!Q97+GT_Spot!Q97+Bawana_NG!Q97+Bawana_RLNG!Q97+Bawana_Spot!Q97</f>
        <v>48.482244227476741</v>
      </c>
      <c r="G97" s="195">
        <f t="shared" si="7"/>
        <v>-2.2442274767442427E-3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5.0002313636573961</v>
      </c>
      <c r="J97" s="195">
        <f t="shared" si="8"/>
        <v>-2.3136365739606646E-4</v>
      </c>
      <c r="K97" s="194">
        <f>PPCL_NG!L97+PPCL_Spot!L97+GT_NG!L97+GT_Spot!L97+Bawana_NG!L97+Bawana_RLNG!L97+Bawana_Spot!L97</f>
        <v>19.989999999999998</v>
      </c>
      <c r="L97" s="194">
        <f>PPCL_NG!S97+PPCL_Spot!S97+GT_NG!S97+GT_Spot!S97+Bawana_NG!S97+Bawana_RLNG!S97+Bawana_Spot!S97</f>
        <v>19.990925454629583</v>
      </c>
      <c r="M97" s="195">
        <f t="shared" si="9"/>
        <v>-9.2545462958426583E-4</v>
      </c>
      <c r="N97" s="194">
        <f>PPCL_NG!M97+PPCL_Spot!M97+GT_NG!M97+GT_Spot!M97+Bawana_NG!M97+Bawana_RLNG!M97+Bawana_Spot!M97</f>
        <v>58.58</v>
      </c>
      <c r="O97" s="194">
        <f>PPCL_NG!T97+PPCL_Spot!T97+GT_NG!T97+GT_Spot!T97+Bawana_NG!T97+Bawana_RLNG!T97+Bawana_Spot!T97</f>
        <v>58.582712044791997</v>
      </c>
      <c r="P97" s="195">
        <f t="shared" si="10"/>
        <v>-2.7120447919983803E-3</v>
      </c>
      <c r="Q97" s="195">
        <f t="shared" si="11"/>
        <v>-9.9999999999846878E-3</v>
      </c>
    </row>
    <row r="98" spans="1:17">
      <c r="A98" s="34" t="s">
        <v>140</v>
      </c>
      <c r="B98" s="194">
        <f>PPCL_NG!I98+PPCL_Spot!I98+GT_NG!I98+GT_Spot!I98+Bawana_NG!I98+Bawana_RLNG!I98+Bawana_Spot!I98</f>
        <v>83.96</v>
      </c>
      <c r="C98" s="194">
        <f>PPCL_NG!P98+PPCL_Spot!P98+GT_NG!P98+GT_Spot!P98+Bawana_NG!P98+Bawana_RLNG!P98+Bawana_Spot!P98</f>
        <v>83.963886909444255</v>
      </c>
      <c r="D98" s="195">
        <f t="shared" si="6"/>
        <v>-3.8869094442617325E-3</v>
      </c>
      <c r="E98" s="194">
        <f>PPCL_NG!J98+PPCL_Spot!J98+GT_NG!J98+GT_Spot!J98+Bawana_NG!J98+Bawana_RLNG!J98+Bawana_Spot!J98</f>
        <v>48.48</v>
      </c>
      <c r="F98" s="194">
        <f>PPCL_NG!Q98+PPCL_Spot!Q98+GT_NG!Q98+GT_Spot!Q98+Bawana_NG!Q98+Bawana_RLNG!Q98+Bawana_Spot!Q98</f>
        <v>48.482244227476741</v>
      </c>
      <c r="G98" s="195">
        <f t="shared" si="7"/>
        <v>-2.2442274767442427E-3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5.0002313636573961</v>
      </c>
      <c r="J98" s="195">
        <f t="shared" si="8"/>
        <v>-2.3136365739606646E-4</v>
      </c>
      <c r="K98" s="194">
        <f>PPCL_NG!L98+PPCL_Spot!L98+GT_NG!L98+GT_Spot!L98+Bawana_NG!L98+Bawana_RLNG!L98+Bawana_Spot!L98</f>
        <v>19.989999999999998</v>
      </c>
      <c r="L98" s="194">
        <f>PPCL_NG!S98+PPCL_Spot!S98+GT_NG!S98+GT_Spot!S98+Bawana_NG!S98+Bawana_RLNG!S98+Bawana_Spot!S98</f>
        <v>19.990925454629583</v>
      </c>
      <c r="M98" s="195">
        <f t="shared" si="9"/>
        <v>-9.2545462958426583E-4</v>
      </c>
      <c r="N98" s="194">
        <f>PPCL_NG!M98+PPCL_Spot!M98+GT_NG!M98+GT_Spot!M98+Bawana_NG!M98+Bawana_RLNG!M98+Bawana_Spot!M98</f>
        <v>58.58</v>
      </c>
      <c r="O98" s="194">
        <f>PPCL_NG!T98+PPCL_Spot!T98+GT_NG!T98+GT_Spot!T98+Bawana_NG!T98+Bawana_RLNG!T98+Bawana_Spot!T98</f>
        <v>58.582712044791997</v>
      </c>
      <c r="P98" s="195">
        <f t="shared" si="10"/>
        <v>-2.7120447919983803E-3</v>
      </c>
      <c r="Q98" s="195">
        <f t="shared" si="11"/>
        <v>-9.9999999999846878E-3</v>
      </c>
    </row>
    <row r="99" spans="1:17">
      <c r="A99" s="34" t="s">
        <v>324</v>
      </c>
      <c r="B99" s="194">
        <f>PPCL_NG!I99+PPCL_Spot!I99+GT_NG!I99+GT_Spot!I99+Bawana_NG!I99+Bawana_RLNG!I99+Bawana_Spot!I99</f>
        <v>2.0240500000000003</v>
      </c>
      <c r="C99" s="194">
        <f>PPCL_NG!P99+PPCL_Spot!P99+GT_NG!P99+GT_Spot!P99+Bawana_NG!P99+Bawana_RLNG!P99+Bawana_Spot!P99</f>
        <v>2.0239810401150433</v>
      </c>
      <c r="D99" s="195">
        <f t="shared" si="6"/>
        <v>6.8959884957031647E-5</v>
      </c>
      <c r="E99" s="194">
        <f>PPCL_NG!J99+PPCL_Spot!J99+GT_NG!J99+GT_Spot!J99+Bawana_NG!J99+Bawana_RLNG!J99+Bawana_Spot!J99</f>
        <v>1.2011650000000009</v>
      </c>
      <c r="F99" s="194">
        <f>PPCL_NG!Q99+PPCL_Spot!Q99+GT_NG!Q99+GT_Spot!Q99+Bawana_NG!Q99+Bawana_RLNG!Q99+Bawana_Spot!Q99</f>
        <v>1.2011227376065654</v>
      </c>
      <c r="G99" s="195">
        <f t="shared" si="7"/>
        <v>4.2262393435521517E-5</v>
      </c>
      <c r="H99" s="194">
        <f>PPCL_NG!K99+PPCL_Spot!K99+GT_NG!K99+GT_Spot!K99+Bawana_NG!K99+Bawana_RLNG!K99+Bawana_Spot!K99</f>
        <v>0.11997749999999999</v>
      </c>
      <c r="I99" s="194">
        <f>PPCL_NG!R99+PPCL_Spot!R99+GT_NG!R99+GT_Spot!R99+Bawana_NG!R99+Bawana_RLNG!R99+Bawana_Spot!R99</f>
        <v>0.11997679708537351</v>
      </c>
      <c r="J99" s="195">
        <f t="shared" si="8"/>
        <v>7.0291462647698033E-7</v>
      </c>
      <c r="K99" s="194">
        <f>PPCL_NG!L99+PPCL_Spot!L99+GT_NG!L99+GT_Spot!L99+Bawana_NG!L99+Bawana_RLNG!L99+Bawana_Spot!L99</f>
        <v>0.47842750000000001</v>
      </c>
      <c r="L99" s="194">
        <f>PPCL_NG!S99+PPCL_Spot!S99+GT_NG!S99+GT_Spot!S99+Bawana_NG!S99+Bawana_RLNG!S99+Bawana_Spot!S99</f>
        <v>0.47841890269104542</v>
      </c>
      <c r="M99" s="195">
        <f t="shared" si="9"/>
        <v>8.597308954583216E-6</v>
      </c>
      <c r="N99" s="194">
        <f>PPCL_NG!M99+PPCL_Spot!M99+GT_NG!M99+GT_Spot!M99+Bawana_NG!M99+Bawana_RLNG!M99+Bawana_Spot!M99</f>
        <v>1.4224774999999981</v>
      </c>
      <c r="O99" s="194">
        <f>PPCL_NG!T99+PPCL_Spot!T99+GT_NG!T99+GT_Spot!T99+Bawana_NG!T99+Bawana_RLNG!T99+Bawana_Spot!T99</f>
        <v>1.4224285225019695</v>
      </c>
      <c r="P99" s="195">
        <f t="shared" si="10"/>
        <v>4.8977498028568434E-5</v>
      </c>
      <c r="Q99" s="195">
        <f t="shared" si="11"/>
        <v>1.6950000000218179E-4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45716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45716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45716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2025-03-03T08:16:02Z</dcterms:modified>
</cp:coreProperties>
</file>